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klanac\Desktop\NABAVA 2023\UGOVOR 20-200\I 6 23\"/>
    </mc:Choice>
  </mc:AlternateContent>
  <bookViews>
    <workbookView xWindow="480" yWindow="240" windowWidth="19440" windowHeight="14250"/>
  </bookViews>
  <sheets>
    <sheet name="Tiskanice 2023" sheetId="1" r:id="rId1"/>
  </sheets>
  <definedNames>
    <definedName name="_xlnm._FilterDatabase" localSheetId="0" hidden="1">'Tiskanice 2023'!$A$4:$AZ$4</definedName>
    <definedName name="_xlnm.Print_Area" localSheetId="0">'Tiskanice 2023'!$A$1:$AZ$65</definedName>
  </definedNames>
  <calcPr calcId="152511"/>
</workbook>
</file>

<file path=xl/calcChain.xml><?xml version="1.0" encoding="utf-8"?>
<calcChain xmlns="http://schemas.openxmlformats.org/spreadsheetml/2006/main">
  <c r="Q5" i="1" l="1"/>
  <c r="R5" i="1"/>
  <c r="S5" i="1"/>
  <c r="T5" i="1"/>
  <c r="U5" i="1"/>
  <c r="V5" i="1"/>
  <c r="W5" i="1"/>
  <c r="X5" i="1"/>
  <c r="Z5" i="1"/>
  <c r="Q7" i="1"/>
  <c r="R7" i="1"/>
  <c r="S7" i="1"/>
  <c r="T7" i="1"/>
  <c r="U7" i="1"/>
  <c r="V7" i="1"/>
  <c r="W7" i="1"/>
  <c r="X7" i="1"/>
  <c r="Z7" i="1"/>
  <c r="Y8" i="1"/>
  <c r="Q9" i="1"/>
  <c r="R9" i="1"/>
  <c r="S9" i="1"/>
  <c r="T9" i="1"/>
  <c r="U9" i="1"/>
  <c r="V9" i="1"/>
  <c r="W9" i="1"/>
  <c r="X9" i="1"/>
  <c r="Z9" i="1"/>
  <c r="Q10" i="1"/>
  <c r="R10" i="1"/>
  <c r="S10" i="1"/>
  <c r="T10" i="1"/>
  <c r="U10" i="1"/>
  <c r="V10" i="1"/>
  <c r="W10" i="1"/>
  <c r="X10" i="1"/>
  <c r="Z10" i="1"/>
  <c r="Q11" i="1"/>
  <c r="R11" i="1"/>
  <c r="S11" i="1"/>
  <c r="T11" i="1"/>
  <c r="U11" i="1"/>
  <c r="V11" i="1"/>
  <c r="W11" i="1"/>
  <c r="X11" i="1"/>
  <c r="Z11" i="1"/>
  <c r="Q12" i="1"/>
  <c r="R12" i="1"/>
  <c r="S12" i="1"/>
  <c r="T12" i="1"/>
  <c r="U12" i="1"/>
  <c r="V12" i="1"/>
  <c r="W12" i="1"/>
  <c r="X12" i="1"/>
  <c r="Z12" i="1"/>
  <c r="Q13" i="1"/>
  <c r="R13" i="1"/>
  <c r="S13" i="1"/>
  <c r="T13" i="1"/>
  <c r="U13" i="1"/>
  <c r="V13" i="1"/>
  <c r="W13" i="1"/>
  <c r="X13" i="1"/>
  <c r="Z13" i="1"/>
  <c r="Q14" i="1"/>
  <c r="R14" i="1"/>
  <c r="S14" i="1"/>
  <c r="T14" i="1"/>
  <c r="U14" i="1"/>
  <c r="V14" i="1"/>
  <c r="W14" i="1"/>
  <c r="X14" i="1"/>
  <c r="Z14" i="1"/>
  <c r="Q15" i="1"/>
  <c r="R15" i="1"/>
  <c r="S15" i="1"/>
  <c r="T15" i="1"/>
  <c r="U15" i="1"/>
  <c r="V15" i="1"/>
  <c r="W15" i="1"/>
  <c r="X15" i="1"/>
  <c r="Z15" i="1"/>
  <c r="Q16" i="1"/>
  <c r="R16" i="1"/>
  <c r="S16" i="1"/>
  <c r="T16" i="1"/>
  <c r="U16" i="1"/>
  <c r="V16" i="1"/>
  <c r="W16" i="1"/>
  <c r="X16" i="1"/>
  <c r="Z16" i="1"/>
  <c r="Q17" i="1"/>
  <c r="R17" i="1"/>
  <c r="S17" i="1"/>
  <c r="T17" i="1"/>
  <c r="U17" i="1"/>
  <c r="V17" i="1"/>
  <c r="W17" i="1"/>
  <c r="X17" i="1"/>
  <c r="Z17" i="1"/>
  <c r="Q18" i="1"/>
  <c r="R18" i="1"/>
  <c r="S18" i="1"/>
  <c r="T18" i="1"/>
  <c r="U18" i="1"/>
  <c r="V18" i="1"/>
  <c r="W18" i="1"/>
  <c r="X18" i="1"/>
  <c r="Z18" i="1"/>
  <c r="Q19" i="1"/>
  <c r="R19" i="1"/>
  <c r="S19" i="1"/>
  <c r="T19" i="1"/>
  <c r="U19" i="1"/>
  <c r="V19" i="1"/>
  <c r="W19" i="1"/>
  <c r="X19" i="1"/>
  <c r="Z19" i="1"/>
  <c r="Q20" i="1"/>
  <c r="R20" i="1"/>
  <c r="S20" i="1"/>
  <c r="T20" i="1"/>
  <c r="U20" i="1"/>
  <c r="V20" i="1"/>
  <c r="W20" i="1"/>
  <c r="X20" i="1"/>
  <c r="Z20" i="1"/>
  <c r="Q21" i="1"/>
  <c r="R21" i="1"/>
  <c r="S21" i="1"/>
  <c r="T21" i="1"/>
  <c r="U21" i="1"/>
  <c r="V21" i="1"/>
  <c r="W21" i="1"/>
  <c r="X21" i="1"/>
  <c r="Z21" i="1"/>
  <c r="Q22" i="1"/>
  <c r="R22" i="1"/>
  <c r="S22" i="1"/>
  <c r="T22" i="1"/>
  <c r="U22" i="1"/>
  <c r="V22" i="1"/>
  <c r="W22" i="1"/>
  <c r="X22" i="1"/>
  <c r="Z22" i="1"/>
  <c r="Q23" i="1"/>
  <c r="R23" i="1"/>
  <c r="S23" i="1"/>
  <c r="T23" i="1"/>
  <c r="U23" i="1"/>
  <c r="V23" i="1"/>
  <c r="W23" i="1"/>
  <c r="X23" i="1"/>
  <c r="Z23" i="1"/>
  <c r="Y24" i="1"/>
  <c r="Q25" i="1"/>
  <c r="R25" i="1"/>
  <c r="S25" i="1"/>
  <c r="T25" i="1"/>
  <c r="U25" i="1"/>
  <c r="V25" i="1"/>
  <c r="W25" i="1"/>
  <c r="X25" i="1"/>
  <c r="Z25" i="1"/>
  <c r="Q26" i="1"/>
  <c r="R26" i="1"/>
  <c r="S26" i="1"/>
  <c r="T26" i="1"/>
  <c r="U26" i="1"/>
  <c r="V26" i="1"/>
  <c r="W26" i="1"/>
  <c r="X26" i="1"/>
  <c r="Z26" i="1"/>
  <c r="Q27" i="1"/>
  <c r="R27" i="1"/>
  <c r="S27" i="1"/>
  <c r="T27" i="1"/>
  <c r="U27" i="1"/>
  <c r="V27" i="1"/>
  <c r="W27" i="1"/>
  <c r="X27" i="1"/>
  <c r="Z27" i="1"/>
  <c r="Q28" i="1"/>
  <c r="R28" i="1"/>
  <c r="S28" i="1"/>
  <c r="T28" i="1"/>
  <c r="U28" i="1"/>
  <c r="V28" i="1"/>
  <c r="W28" i="1"/>
  <c r="X28" i="1"/>
  <c r="Z28" i="1"/>
  <c r="Q29" i="1"/>
  <c r="R29" i="1"/>
  <c r="S29" i="1"/>
  <c r="T29" i="1"/>
  <c r="U29" i="1"/>
  <c r="V29" i="1"/>
  <c r="W29" i="1"/>
  <c r="X29" i="1"/>
  <c r="Z29" i="1"/>
  <c r="Q30" i="1"/>
  <c r="R30" i="1"/>
  <c r="S30" i="1"/>
  <c r="T30" i="1"/>
  <c r="U30" i="1"/>
  <c r="V30" i="1"/>
  <c r="W30" i="1"/>
  <c r="X30" i="1"/>
  <c r="Z30" i="1"/>
  <c r="Q31" i="1"/>
  <c r="R31" i="1"/>
  <c r="S31" i="1"/>
  <c r="T31" i="1"/>
  <c r="U31" i="1"/>
  <c r="V31" i="1"/>
  <c r="W31" i="1"/>
  <c r="X31" i="1"/>
  <c r="Z31" i="1"/>
  <c r="Q32" i="1"/>
  <c r="R32" i="1"/>
  <c r="S32" i="1"/>
  <c r="T32" i="1"/>
  <c r="U32" i="1"/>
  <c r="V32" i="1"/>
  <c r="W32" i="1"/>
  <c r="X32" i="1"/>
  <c r="Z32" i="1"/>
  <c r="Q35" i="1"/>
  <c r="R35" i="1"/>
  <c r="S35" i="1"/>
  <c r="T35" i="1"/>
  <c r="U35" i="1"/>
  <c r="V35" i="1"/>
  <c r="W35" i="1"/>
  <c r="X35" i="1"/>
  <c r="Z35" i="1"/>
  <c r="Q36" i="1"/>
  <c r="R36" i="1"/>
  <c r="S36" i="1"/>
  <c r="T36" i="1"/>
  <c r="U36" i="1"/>
  <c r="V36" i="1"/>
  <c r="W36" i="1"/>
  <c r="X36" i="1"/>
  <c r="Z36" i="1"/>
  <c r="Q37" i="1"/>
  <c r="R37" i="1"/>
  <c r="S37" i="1"/>
  <c r="T37" i="1"/>
  <c r="U37" i="1"/>
  <c r="V37" i="1"/>
  <c r="W37" i="1"/>
  <c r="X37" i="1"/>
  <c r="Z37" i="1"/>
  <c r="Q38" i="1"/>
  <c r="R38" i="1"/>
  <c r="S38" i="1"/>
  <c r="T38" i="1"/>
  <c r="U38" i="1"/>
  <c r="V38" i="1"/>
  <c r="W38" i="1"/>
  <c r="X38" i="1"/>
  <c r="Z38" i="1"/>
  <c r="Q43" i="1"/>
  <c r="Y9" i="1" l="1"/>
  <c r="AB9" i="1" s="1"/>
  <c r="Y38" i="1"/>
  <c r="AB38" i="1" s="1"/>
  <c r="Y29" i="1"/>
  <c r="AB29" i="1" s="1"/>
  <c r="Y7" i="1"/>
  <c r="AB7" i="1" s="1"/>
  <c r="Y20" i="1"/>
  <c r="AB20" i="1" s="1"/>
  <c r="Y13" i="1"/>
  <c r="AB13" i="1" s="1"/>
  <c r="Y18" i="1"/>
  <c r="AB18" i="1" s="1"/>
  <c r="Y16" i="1"/>
  <c r="AB16" i="1" s="1"/>
  <c r="Y12" i="1"/>
  <c r="AB12" i="1" s="1"/>
  <c r="Y37" i="1"/>
  <c r="AB37" i="1" s="1"/>
  <c r="Y22" i="1"/>
  <c r="AB22" i="1" s="1"/>
  <c r="Y21" i="1"/>
  <c r="AB21" i="1" s="1"/>
  <c r="Y36" i="1"/>
  <c r="AB36" i="1" s="1"/>
  <c r="Y32" i="1"/>
  <c r="AB32" i="1" s="1"/>
  <c r="Y26" i="1"/>
  <c r="AB26" i="1" s="1"/>
  <c r="Y17" i="1"/>
  <c r="AB17" i="1" s="1"/>
  <c r="Y35" i="1"/>
  <c r="AB35" i="1" s="1"/>
  <c r="Y31" i="1"/>
  <c r="AB31" i="1" s="1"/>
  <c r="Y25" i="1"/>
  <c r="AB25" i="1" s="1"/>
  <c r="Y19" i="1"/>
  <c r="AB19" i="1" s="1"/>
  <c r="Y15" i="1"/>
  <c r="AB15" i="1" s="1"/>
  <c r="Y5" i="1"/>
  <c r="AB5" i="1" s="1"/>
  <c r="Y27" i="1"/>
  <c r="AB27" i="1" s="1"/>
  <c r="Y23" i="1"/>
  <c r="AB23" i="1" s="1"/>
  <c r="Y10" i="1"/>
  <c r="AB10" i="1" s="1"/>
  <c r="Y30" i="1"/>
  <c r="AB30" i="1" s="1"/>
  <c r="Y28" i="1"/>
  <c r="AB28" i="1" s="1"/>
  <c r="Y14" i="1"/>
  <c r="AB14" i="1" s="1"/>
  <c r="Y11" i="1"/>
  <c r="AB11" i="1" s="1"/>
  <c r="D40" i="1"/>
  <c r="D41" i="1"/>
  <c r="D7" i="1"/>
  <c r="D17" i="1"/>
  <c r="D18" i="1"/>
  <c r="D29" i="1"/>
  <c r="D30" i="1"/>
  <c r="D36" i="1"/>
  <c r="D38" i="1"/>
  <c r="D5" i="1"/>
</calcChain>
</file>

<file path=xl/sharedStrings.xml><?xml version="1.0" encoding="utf-8"?>
<sst xmlns="http://schemas.openxmlformats.org/spreadsheetml/2006/main" count="130" uniqueCount="79">
  <si>
    <t>Red.Br.</t>
  </si>
  <si>
    <t>Opis artikla</t>
  </si>
  <si>
    <t>Jed. mjere</t>
  </si>
  <si>
    <t>Proizvođač/tip/oznaka</t>
  </si>
  <si>
    <t>Jedinična cijena u Kn (bez PDV-a), fco. Naručitelj</t>
  </si>
  <si>
    <t>Ukupna cijena u Kn (bez PDV-a), fco. Naručitelj</t>
  </si>
  <si>
    <t>knjiga</t>
  </si>
  <si>
    <t>blok</t>
  </si>
  <si>
    <t>set</t>
  </si>
  <si>
    <t>I-15/NCR SKLADIŠNA PRIMKA
21 x 14,5 cm, blok 3x50 listova
1. list NCR papir bijeli CB; 
2. list NCR papir bijeli CFB;
3. list NCR papir bijeli CF.
Tisak na 1. i 3. listu crni, na 2. listu tisak crveni i  
okomita linija debljine 5 mm u desnoj margini, sve jedno-
strano. 1. i 2. list perforirani lijevo pri hrptu, 3. list
čvrst. Svi listovi u strogom paseru. MUTACIJA listova 
u desnom gornjem uglu. Omot od bezdrvnog bijelog kartona 200 g/m2  s kartonskom podlogom, koja se biga i savija preko desne strane i pokriva list u bloku do perforir linije.</t>
  </si>
  <si>
    <t>kom</t>
  </si>
  <si>
    <t>NAPLATA</t>
  </si>
  <si>
    <t>ODRŽAVANJE</t>
  </si>
  <si>
    <t>NABAVA</t>
  </si>
  <si>
    <t>ZNR</t>
  </si>
  <si>
    <t>FINANCIJE</t>
  </si>
  <si>
    <t>UNUT.KONTROLA</t>
  </si>
  <si>
    <t>STAN. I KVALIT.</t>
  </si>
  <si>
    <t>UPRAVA</t>
  </si>
  <si>
    <t>UKUPNO</t>
  </si>
  <si>
    <t>omot</t>
  </si>
  <si>
    <t>UTROŠENO 2014.</t>
  </si>
  <si>
    <t>Financijski pregled - PLAN 2015 godina</t>
  </si>
  <si>
    <t>UKUPNO:</t>
  </si>
  <si>
    <t>Okvirna količina</t>
  </si>
  <si>
    <t xml:space="preserve">TROŠKOVNIK - TISKANICE </t>
  </si>
  <si>
    <t xml:space="preserve">NAPOMENA HUB-3 UNIVERZALNI NALOG ZA PLAĆANJE 1 + 2; Komplet 3 lista, 15 x 10,2 cm  </t>
  </si>
  <si>
    <r>
      <t>I-2/NCR ISPLATNICA, Blok 100 listova 16,5x10 cm, Omot od bezdrvnog bijelog kartona 200g/m</t>
    </r>
    <r>
      <rPr>
        <sz val="11"/>
        <rFont val="Calibri"/>
        <family val="2"/>
        <charset val="238"/>
      </rPr>
      <t>² s kartonskom podlogom.</t>
    </r>
  </si>
  <si>
    <t>Ponuditelj:</t>
  </si>
  <si>
    <t>(žig i potpis odgovorne osobe)</t>
  </si>
  <si>
    <t>HUB-3A / memorandum 210 x 297 mm (198 mm) 1+0 OCR 90 g/m2, za laser/ink jet pisač,količina se odnosi na list, pakiranje po 1.500 komada.</t>
  </si>
  <si>
    <t>NI-NCR NALOG ZA ISPLATU
blok 2x50 listova; 21 x 14,5 cm
1. list NCR papir bijeli CB;
2. list NCR papir bijeli CF.  
Tisak na 1. listu tamno zeleni i okomita linija debljine 5 mm u desnoj margini, na 2. listu tisak crni, sve jednostrano.Strogi paser listova. 1. list perforiran lijevo pri hrptu, 2. list čvrst. Šivati s lijeve strane s 2 žičane spojnice. Omot od bezdrvnog bijelog kartona 200 g/m2 s kartonskom podlogom koja se biga i savija preko desne strane i pokriva list u bloku do perforir linije, potrebno izraditi prema tehničkom opisu.</t>
  </si>
  <si>
    <t xml:space="preserve">NAPOMENA: </t>
  </si>
  <si>
    <t>KUVERTA C5 ZA STROJNO PAKIRANJE s desnim prozorčićem i preklopom na poleđini kuverte/ s tiskom / 4 boje/logotip HAC-a + adresa + poštarina plaćena, format: 162 x 229 mm, papir: ofsetni bijeli 80 gramski, lijepljenje: mokri grumirung, vrsta klape: V klapa, prozor: 43 x 90 mm, smještaj prozora: 20mm od desnog ruba, 64mm od donjeg ruba, unutarnji tisak: sivi coolgray 10 - crtice ili jednako vrijedne kvalitete</t>
  </si>
  <si>
    <t xml:space="preserve">  _________________________________________</t>
  </si>
  <si>
    <t>Račun za ručnu naplatu, logotip, bezdrvni 80 gr., perforacija numerički niz, vel. 16x7 cm, a 100 listova</t>
  </si>
  <si>
    <t>ZAPISNICI O OBAVLJENOJ KONTROLI I ISPRAVNOSTI RADA, Blok 3x50 listova, format 21x29,5 cm, spojeno s lijeve strane bloka, logotip, tisak zeleni, numeracija, omot od bijelog kartona s kartonskom podlogom</t>
  </si>
  <si>
    <t>SOUKIN</t>
  </si>
  <si>
    <t>PRAVNI I ZAJEDNIČKI POSLOVI</t>
  </si>
  <si>
    <t>Soldo</t>
  </si>
  <si>
    <r>
      <rPr>
        <sz val="11"/>
        <color theme="1"/>
        <rFont val="Calibri"/>
        <family val="2"/>
        <charset val="238"/>
        <scheme val="minor"/>
      </rPr>
      <t>Obrazac za evidentiranje osobnih novčanih sredstva:</t>
    </r>
    <r>
      <rPr>
        <b/>
        <sz val="11"/>
        <color theme="1"/>
        <rFont val="Calibri"/>
        <family val="2"/>
        <charset val="238"/>
        <scheme val="minor"/>
      </rPr>
      <t xml:space="preserve">
</t>
    </r>
    <r>
      <rPr>
        <sz val="11"/>
        <color theme="1"/>
        <rFont val="Calibri"/>
        <family val="2"/>
        <charset val="238"/>
        <scheme val="minor"/>
      </rPr>
      <t>Bezdrvni pisaći bijeli 80 g/m2, logotip, boja crna, sve jednostrano
Numeracija od…….dalje
Format 29,5 x 21 cm
Opis JM: Blok 100 listova</t>
    </r>
    <r>
      <rPr>
        <b/>
        <sz val="11"/>
        <color theme="1"/>
        <rFont val="Calibri"/>
        <family val="2"/>
        <charset val="238"/>
        <scheme val="minor"/>
      </rPr>
      <t xml:space="preserve">
</t>
    </r>
  </si>
  <si>
    <t>INFORMATIKA HAC</t>
  </si>
  <si>
    <t>SAMOSTALNI ODJEL ZA PROMET</t>
  </si>
  <si>
    <t>SIGURNOST NA RADU</t>
  </si>
  <si>
    <t xml:space="preserve">Količine predmeta nabave su okvirne. Naručitelj ne dostavlja pripremu, dostavlja samo informativini izgled tiskanica. </t>
  </si>
  <si>
    <t xml:space="preserve">PDV: </t>
  </si>
  <si>
    <t>SVEUKUPNO (s PDV-om):</t>
  </si>
  <si>
    <t>INFORMATIKA</t>
  </si>
  <si>
    <t>ZAŠTITA NA RADU</t>
  </si>
  <si>
    <t>I-1/NCR UPLATNICA
16,5 x 10 cm; BLOK 150 LISTOVA
NCR papir bijeli CFB, sve srednji list.
Tisak crveni + crni, jednostrani. Svi listovi perforirani lijevo pri hrptu. Omot od bezdrvnog bijelog kartona 200 g/m2  s kartonskom podlogom.  
STROGI PASER LISTOVA! Blok šivan s lijeve strane s dvije žičane spojnice, moguće je ponuditi standardiziranu uplatnicu.</t>
  </si>
  <si>
    <t>ENC - TEHNIČKA POTVRDA                                                              NCR, A-4 (70 X3), Ljepljeno u glavi, Opseg: 1+2x70, Tisak: 1/0 crni. Mutacije  listova, 1 list - oznaka - 1, 2 list- oznaka - 2, 3 list - oznaka - 3, s kartonskom podlogom koja se biga i savija za debljinu bloka s i pokriva list do perforir linije.</t>
  </si>
  <si>
    <t>KUVERTA AMERIC.11x23 STRIP- PD, PL, s tiskom / 4 boje/logotip HAC-a + adresa+poštarina plaćena, dotisak loga jednostrani.</t>
  </si>
  <si>
    <r>
      <t xml:space="preserve">KUVERTA ZA STROJNO PAKIRANJE PD, PL-dolje  i preklopom na poleđini kuverte /s tiskom / 4 boje/logotip </t>
    </r>
    <r>
      <rPr>
        <sz val="11"/>
        <rFont val="Calibri"/>
        <family val="2"/>
        <charset val="238"/>
      </rPr>
      <t>HAC-a + adresa+poštarina plaćena
Format: 114x229 mm; papir: offsetni bijeli,80 gramski; ljepljenje: mokri gumirung; vrsta klape: V klapa;prozor: 45x90mm; smještaj prozora: 20mm od desnog ruba; 15 mm od doljnjeg ruba;   pakiranje: u kutije po 1000 kom (papirić za obilježavanje na svakih 100 kom kuverata). Unutarnji tisak: sivi coolgray 10 - crtice 
ili jednakovrijedne kvalitete.</t>
    </r>
  </si>
  <si>
    <t>Knjiga izdavanja goriva, (prema uzorku), A 3, 50 listova, jedna boja, tvrdo ukoričeno.</t>
  </si>
  <si>
    <t>II-189  PERSONALNI DOSJE
mapa; zatvoreno 25x33 cm, Ljepenka broj 35 i fascikl karton šamoa 160 g/m2.
Mapa ukoričena u poluplatno (knjigoveško platno) s šest
uloženih fascikala.</t>
  </si>
  <si>
    <t>I-17/NCR IZDATNICA
blok 3x50 listova, 21 x 14,5 cm
1. list NCR papir bijeli CB,
2. list NCR papir bijeli CFB,
3. list NCR papir bijeli CF.
Tisak crni na 1. i 3. listu, te na 2. listu tisak plavi i okomita linija debljine 5 mm u desnoj margini, sve jednostrano. 1. i 2. list perforirani, a 3. list čvrst. Šivati s lijeve strane s dvije žičane spojnice. Omot od bezdrvnog bijelog kartona 200 g/m2  s kartonskom podlogom koja se biga i savija preko desne strane i pokriva list u bloku do perforir linije. Na ovom dijelu tiskana je uputa za korištenje. Svi listovi u strogom paseru. Mutacija listova u gornjem desnom uglu.</t>
  </si>
  <si>
    <t>ADRESNICA, Mala vrećna nazivnica  ljepenka siva 70x40 mm bušiti u sredini fi 8 mm, debljina adresnice 0,8 mm, nema tiska. Pakiranje po 200 komada.</t>
  </si>
  <si>
    <t>ADRESNICA, Veća vrećna nazivnica ljepenka siva 175x70 mm bušiti u sredini fi 10 mm, debljina adresnice 1 mm, nema tiska. Pakiranje po 200 komada.</t>
  </si>
  <si>
    <t>I-15/A-NCR SKLADIŠNA PRIMKA, A4, 21x29,7 cm, blok 3x50 listova
1. list NCR papir bijeli CB; 
2. list NCR papir roza CFB;
3. list NCR papir žuti CF.
Tisak crni, jednostrani. MUTACIJA listova:1. list "Nabavnom odjelu", 2. list "Knjigovodstvu" i 3. list "Skladištaru". Svi listovi u strogom paseru. 1. i 2. list perforirani lijevo pri hrptu, 3. list čvrst. Omot od bezdrvnog bijelog kartona 200 g/m2  s kartonskom podlogom. Iza 2. strane korica umeće se bezdrvni karton 250 g/m2 veličine  20,5 x 29 cm. Blokove šivati s tri žičane spojnice s lijeve strane.</t>
  </si>
  <si>
    <t>I-27/NCR ZAHTJEVNICA
BLOK 2X50 LISTOVA , 21 X 14,8 cm
1. list NCR papir bijeli CB,
2. list NCR papir bijeli CF.
Tisak na 1. listu crni, na 2. listu zeleni, sve jednostrano. Blokove šivati s lijeve strane s dvije žičane spojnice. 1. list perforiran, 2. list čvrst. Omot od bezdrvnog bijelog kartona 200 g/m2  s kartonskom podlogom koja se biga i savija za debljinu bloka s desne strane i pokriva list do perforir linije. MUTACIJA: 1. list SKLADIŠTARU, 2. list OSTAJE U BLOKU.</t>
  </si>
  <si>
    <t>I-28/A-NCR  BLAGAJNIČKI IZVJEŠTAJ
blok 2x50 listova; 21 x 29,7 cm
1. list NCR papir bijeli CB;
2. list NCR papir bijeli CF.
Tisak crni, 1. list perforiran lijevo pri hrptu, 2. list čvrst . Blokove numerirati od 1-1 do dalje. Omot od bezdrvnog bijelog kartona 200 g/m2  s kartonskom podlogom koja se biga i savija preko desne strane i pokriva list u bloku do perforir linije.  Hrbat u platnu. Lijevo pri hrptu bušiti 2 rupe točno u sredini (iza perforacije), na razmaku  od 80 mm i provući odozdo trobojni konac za ovjeru. Perforacija je desno od bušenih rupa, a bjelina između tiskane linije i perforir linije najmanje 15 mm širine, potrebno izraditi prema tehničkom opisu.</t>
  </si>
  <si>
    <t>I-59  DOZVOLA ZA IZLAZ
blok 100 listova;12,5x8,8 cm; Pelir bijeli 40 g/m2.
Boja omota ljubičasta, tisak crna boja jednostrano. Svi listovi rupičasto perforirani lijevo pri hrptu. Omot od bezdrvnog bijelog kartona 200 g/m2  s kartonskom podlogom. Blok šivan s dvije žičane spojnice, moguće je ponuditi standardiziranu dozvolu za izlazak.</t>
  </si>
  <si>
    <t>I-97/NCR REVERS
BLOK OD 100 LISTOVA; 21 X 14,8 cm
NCR papir bijeli CFB - sve srednji list.
Tisak crni jednostrani. Svi listovi perforirani lijevo pri hrptu. Omot od bezdrvnog bijelog kartona 200 g/m2 s kartonskom podlogom koja se biga i savija za debljinu bloka s desne strane i pokriva list do perforir linije. Blok je šivan s lijeve strane s dvije žičane spojnice, moguće je ponuditi standardizirani blok revers.</t>
  </si>
  <si>
    <t>II-139/B/DT  INTERNA DOSTAVNA KNJIGA
knjiga 100 araka; zatvoreno 21 x 29,7 cm, logotip, Bezdrvni pisaći bijeli 80 g/m2.                 
Tisak crni, obostrani. Tvrdi uvez, 1/1 u presvlaku smeđe boje, ljepenka br. 25.</t>
  </si>
  <si>
    <t>II-140/A  KNJIGA PRIMLJENE POŠTE
knjiga 50 araka; zatvoreno 21 x 29,7 cm, Bezdrvni pisaći bijeli 80 g/m2.                       
Tisak crni obostrani. Tvrdi uvez 1/1 u presvlaku smeđe boje , ljepenka br. 25.</t>
  </si>
  <si>
    <t>NN-NCR NALOG ZA NAPLATU
blok 3x50 listova; 21 x 14,8 cm
1. list NCR papir bijeli CB, 
2. list NCR papir bijeli CFB,            
3. list NCR papir bijeli CF.
Tisak na 1. listu plavi i okomita linija debljine 5 mm u desnoj margini, na 2. listu tisak crveni i okomita linija u desnoj margini, te na 3. listu tisak crni, logotip, sve jednostrano. 1. i 2. list perforirani, a 3. list čvrst. Šivati s lijeve strane s dvije žičane spojnice. Omot od bezdrvnog bijelog kartona 200 g/m2 s kartonskom podlogom koja se biga i savija preko desne strane i pokriva list u bloku do perforir linije.</t>
  </si>
  <si>
    <t>II-28/A  KNJIGA EVIDENCIJE SLUŽBENIH PUTOVANJA
knjiga od 200 araka; zatvoreno 21 x 29,7 cm
Bezdrvni pisaći bijeli 80 g/m2, logotip.               
Tisak crni obostrani. Tvrdi uvez 1/1 u presvlaku zelene boje, ljepenka br. 25, potrebno izraditi prema tehničkom opisu.</t>
  </si>
  <si>
    <t>Izjava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</si>
  <si>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neprihvaćenoj SMART kartici ili ENC uređaju
Tehničke karakteristike: logotip HAC-a u bojama,
Blok s omotom od bijelog kartona 220g/m2 i produženim kartonom koji se biga i preklapa preko KB do perforir linije
Opseg bloka: 4x50 listova – NCR FORMAT 21X29,7 cm
Papir NCR bijeli, 1. List CB, 2. List CFB, 3. List CF
Tisak K.B. crni jednostrani, logotip,
Knjižni blok je ljepljen s ljeve strane, svi listovi perforirani ljevo pri hrptu
Tisak na 1 strani omota crni
Serija A, numerički niz.</t>
  </si>
  <si>
    <t>Izjava o neplaćenoj cestarini, NCR, kartonska podloga, A-4 (50 X 4), logotip HAC-a, tisak jedna boja (zelena ).</t>
  </si>
  <si>
    <t>HUB 3 1+2 NALOG ZA PLAĆENJE BESKONAČNI MINI 1/300 (174×4)</t>
  </si>
  <si>
    <t xml:space="preserve">Obrazac primopredajne knjige vrijednosne pošiljke-novčanice Tehničke karakteristike:
NCR papir bijeli-sve srednji list.
Format: A 4; blok 200 listova
Tisak teksta usivoj boji, logotip, boja siva.
Blok bižgan u glavi
Omot s tankom kartonskom podlogom, iza omota umetnuti bezdrvni karton veličine 20,5 x 29 cm STROGI PASER LISTOVA, Omot je od bezdrvnog bijelog kartona 200 g/m², bez teksta.
</t>
  </si>
  <si>
    <t xml:space="preserve">Obrazac primopredajne knjige vrijednosne pošiljke-kovanice Tehničke karakteristike:
NCR papir bijeli-sve srednji list.
Format: A 4; blok 200 listova
Tisak teksta u sivoj boji, logotip, boja siva.
Blok bižgan u glavi
Omot s tankom kartonskom podlogom, iza omota umetnuti bezdrvni karton veličine 20,5 x 29 cm STROGI PASER LISTOVA, Omot je od bezdrvnog bijelog kartona 200 g/m², bez teksta.
</t>
  </si>
  <si>
    <t>OBRAZAC ZA ZAPRIMANJE REKLAMACIJA, NCR, A-4 (50 X3), logotip HAC-a 4 boje, lijepljeno u glavi, Opseg: 1+2x50, Tisak: 1/0 crni. Mutacije  listova, 1 list - oznaka - 1, 2 list- oznaka - 2, 3 list - oznaka - 3, numeracija s kartonskom podlogom koja se biga i savija za debljinu bloka s i pokriva list do perforir linije.</t>
  </si>
  <si>
    <t>Dnevnik rada, /logotip HAC-a4 boje/ bezdrvni 70 gr. Odnosi se na sve papire u bloku, uzorak, A3, 136 listova u bloku, svaki drugi NCR jedna boja, odnosno isti kao i boja ostalih listova u bloku, 1+1 NCR kopija, kartonska podloga, zadnja stranica karton, perforira se prvi list, drugi ostaje u bloku.</t>
  </si>
  <si>
    <t>Ophodarski dnevnik,logotip HAC-a 4 boje, 1+1 NCR kopija, kartonska podloga, zadnja stranica karton, bezdrvni 70 gr, A4, a 136 listova,  perforira se prvi list, drugi ostaje u bloku.</t>
  </si>
  <si>
    <t>U__________________, _______________ 2023.</t>
  </si>
  <si>
    <t>Vrećica za kovanice (€), okvirna količina odnosi se na sve apoene, svaki apoen ima svoju mutaciju, koristimo definirani obrazac za vrećice za kovanice, ne dostavljamo pripremu. Pakiranje po 200 komada.</t>
  </si>
  <si>
    <t xml:space="preserve">Pasica za novac (eura apoeni), okvirna količina odnosi se na sve apoene, svaki apoen ima svoju mutaciju, koristimo definirani obrazac za pasice, ne dostavljamo pripremu. Pasice je potrebno pakirati po 100 omota u kutiju.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</si>
</sst>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12">
    <font>
      <sz val="11"/>
      <color theme="1"/>
      <name val="Calibri"/>
      <family val="2"/>
      <charset val="238"/>
      <scheme val="minor"/>
    </font>
    <font>
      <sz val="10"/>
      <name val="Arial"/>
      <family val="2"/>
      <charset val="238"/>
    </font>
    <font>
      <sz val="10"/>
      <name val="Helv"/>
      <charset val="204"/>
    </font>
    <font>
      <sz val="11"/>
      <name val="Calibri"/>
      <family val="2"/>
      <charset val="238"/>
    </font>
    <font>
      <sz val="11"/>
      <name val="Calibri"/>
      <family val="2"/>
      <charset val="238"/>
      <scheme val="minor"/>
    </font>
    <font>
      <b/>
      <sz val="11"/>
      <name val="Calibri"/>
      <family val="2"/>
      <charset val="238"/>
      <scheme val="minor"/>
    </font>
    <font>
      <b/>
      <sz val="11"/>
      <color theme="1"/>
      <name val="Calibri"/>
      <family val="2"/>
      <charset val="238"/>
      <scheme val="minor"/>
    </font>
    <font>
      <sz val="11"/>
      <color rgb="FF333333"/>
      <name val="Calibri"/>
      <family val="2"/>
      <charset val="238"/>
    </font>
    <font>
      <b/>
      <sz val="16"/>
      <name val="Calibri"/>
      <family val="2"/>
      <charset val="238"/>
      <scheme val="minor"/>
    </font>
    <font>
      <sz val="12"/>
      <color theme="1"/>
      <name val="Calibri"/>
      <family val="2"/>
      <charset val="238"/>
      <scheme val="minor"/>
    </font>
    <font>
      <b/>
      <sz val="12"/>
      <color theme="1"/>
      <name val="Calibri"/>
      <family val="2"/>
      <charset val="238"/>
      <scheme val="minor"/>
    </font>
    <font>
      <sz val="11"/>
      <color rgb="FFFF0000"/>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2" fillId="0" borderId="0"/>
  </cellStyleXfs>
  <cellXfs count="77">
    <xf numFmtId="0" fontId="0" fillId="0" borderId="0" xfId="0"/>
    <xf numFmtId="0" fontId="5" fillId="2" borderId="1" xfId="1" applyFont="1" applyFill="1" applyBorder="1" applyAlignment="1" applyProtection="1">
      <alignment horizontal="center" vertical="center" wrapText="1"/>
    </xf>
    <xf numFmtId="0" fontId="5" fillId="0" borderId="1" xfId="1" applyFont="1" applyFill="1" applyBorder="1" applyAlignment="1" applyProtection="1">
      <alignment horizontal="center" vertical="center" wrapText="1"/>
      <protection locked="0"/>
    </xf>
    <xf numFmtId="4" fontId="5" fillId="2" borderId="1"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center" vertical="center"/>
    </xf>
    <xf numFmtId="0" fontId="0" fillId="0" borderId="1" xfId="0" applyBorder="1" applyAlignment="1">
      <alignment horizontal="center" vertical="center"/>
    </xf>
    <xf numFmtId="4" fontId="4" fillId="2" borderId="1" xfId="1" applyNumberFormat="1" applyFont="1" applyFill="1" applyBorder="1" applyAlignment="1" applyProtection="1">
      <alignment horizontal="center" vertical="center"/>
    </xf>
    <xf numFmtId="0" fontId="0" fillId="3" borderId="1" xfId="0" applyFill="1" applyBorder="1" applyAlignment="1">
      <alignment horizontal="center" vertical="center" wrapText="1"/>
    </xf>
    <xf numFmtId="4" fontId="0" fillId="0" borderId="0" xfId="0" applyNumberFormat="1"/>
    <xf numFmtId="4" fontId="4" fillId="6" borderId="1" xfId="1" applyNumberFormat="1" applyFont="1" applyFill="1" applyBorder="1" applyAlignment="1" applyProtection="1">
      <alignment horizontal="center" vertical="center"/>
    </xf>
    <xf numFmtId="0" fontId="4" fillId="2" borderId="3" xfId="1" applyNumberFormat="1" applyFont="1" applyFill="1" applyBorder="1" applyAlignment="1" applyProtection="1">
      <alignment horizontal="center" vertical="center"/>
    </xf>
    <xf numFmtId="0" fontId="0" fillId="0" borderId="3" xfId="0" applyBorder="1" applyAlignment="1">
      <alignment horizontal="center" vertical="center"/>
    </xf>
    <xf numFmtId="0" fontId="4" fillId="2" borderId="3" xfId="1" applyFont="1" applyFill="1" applyBorder="1" applyAlignment="1" applyProtection="1">
      <alignment horizontal="center" vertical="center"/>
      <protection locked="0"/>
    </xf>
    <xf numFmtId="0" fontId="0" fillId="4" borderId="4" xfId="0" applyFill="1" applyBorder="1" applyAlignment="1">
      <alignment horizontal="center" vertical="center" wrapText="1"/>
    </xf>
    <xf numFmtId="4" fontId="4" fillId="2" borderId="4" xfId="1" applyNumberFormat="1" applyFont="1" applyFill="1" applyBorder="1" applyAlignment="1" applyProtection="1">
      <alignment horizontal="center" vertical="center"/>
    </xf>
    <xf numFmtId="0" fontId="0" fillId="0" borderId="0" xfId="0" applyBorder="1" applyAlignment="1">
      <alignment horizontal="center" vertical="center"/>
    </xf>
    <xf numFmtId="4" fontId="4" fillId="2" borderId="0" xfId="1" applyNumberFormat="1" applyFont="1" applyFill="1" applyBorder="1" applyAlignment="1" applyProtection="1">
      <alignment horizontal="center" vertical="center"/>
    </xf>
    <xf numFmtId="4" fontId="0" fillId="0" borderId="5" xfId="0" applyNumberFormat="1" applyBorder="1" applyAlignment="1">
      <alignment horizontal="center" vertical="center"/>
    </xf>
    <xf numFmtId="0" fontId="9" fillId="0" borderId="0" xfId="0" applyFont="1"/>
    <xf numFmtId="0" fontId="9" fillId="0" borderId="0" xfId="0" applyFont="1" applyBorder="1"/>
    <xf numFmtId="0" fontId="9" fillId="0" borderId="0" xfId="0" applyFont="1" applyAlignment="1">
      <alignment horizontal="center"/>
    </xf>
    <xf numFmtId="0" fontId="0" fillId="0" borderId="1" xfId="0" applyFill="1" applyBorder="1" applyAlignment="1">
      <alignment horizontal="center" vertical="center"/>
    </xf>
    <xf numFmtId="0" fontId="5" fillId="0" borderId="1" xfId="1" applyFont="1" applyFill="1" applyBorder="1" applyAlignment="1" applyProtection="1">
      <alignment horizontal="center" vertical="center" wrapText="1"/>
    </xf>
    <xf numFmtId="0" fontId="0" fillId="0" borderId="0" xfId="0" applyFill="1"/>
    <xf numFmtId="0" fontId="9" fillId="0" borderId="0" xfId="0" applyFont="1" applyFill="1"/>
    <xf numFmtId="0" fontId="0" fillId="3" borderId="3" xfId="0" applyFill="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wrapText="1"/>
    </xf>
    <xf numFmtId="0" fontId="0" fillId="7" borderId="1" xfId="0" applyFill="1" applyBorder="1" applyAlignment="1">
      <alignment horizontal="center" vertical="center" wrapText="1"/>
    </xf>
    <xf numFmtId="0" fontId="4" fillId="0" borderId="1" xfId="1" applyNumberFormat="1" applyFont="1" applyFill="1" applyBorder="1" applyAlignment="1" applyProtection="1">
      <alignment horizontal="center" vertical="center"/>
    </xf>
    <xf numFmtId="4" fontId="0" fillId="0" borderId="1" xfId="0" applyNumberFormat="1" applyBorder="1" applyAlignment="1">
      <alignment horizontal="center" vertical="center"/>
    </xf>
    <xf numFmtId="0" fontId="0" fillId="0" borderId="1" xfId="0" applyFill="1" applyBorder="1" applyAlignment="1">
      <alignment horizontal="center" vertical="center" wrapText="1"/>
    </xf>
    <xf numFmtId="4" fontId="5" fillId="0" borderId="1" xfId="1" applyNumberFormat="1" applyFont="1" applyFill="1" applyBorder="1" applyAlignment="1" applyProtection="1">
      <alignment horizontal="center" vertical="center" wrapText="1"/>
      <protection locked="0"/>
    </xf>
    <xf numFmtId="0" fontId="4" fillId="8" borderId="1" xfId="1" applyNumberFormat="1" applyFont="1" applyFill="1" applyBorder="1" applyAlignment="1" applyProtection="1">
      <alignment horizontal="center" vertical="center"/>
    </xf>
    <xf numFmtId="0" fontId="0" fillId="0" borderId="0" xfId="0" applyAlignment="1">
      <alignment horizontal="center" vertical="center"/>
    </xf>
    <xf numFmtId="0" fontId="0" fillId="8" borderId="1" xfId="0" applyFill="1" applyBorder="1" applyAlignment="1">
      <alignment horizontal="center" vertical="center"/>
    </xf>
    <xf numFmtId="0" fontId="4" fillId="8" borderId="2" xfId="1" applyNumberFormat="1" applyFont="1" applyFill="1" applyBorder="1" applyAlignment="1" applyProtection="1">
      <alignment horizontal="center" vertical="center"/>
    </xf>
    <xf numFmtId="0" fontId="4" fillId="0" borderId="2" xfId="1" applyNumberFormat="1" applyFont="1" applyFill="1" applyBorder="1" applyAlignment="1" applyProtection="1">
      <alignment horizontal="center" vertical="center"/>
    </xf>
    <xf numFmtId="0" fontId="4" fillId="8" borderId="1" xfId="1" applyNumberFormat="1" applyFont="1" applyFill="1" applyBorder="1" applyAlignment="1" applyProtection="1">
      <alignment horizontal="center" vertical="center" wrapText="1"/>
    </xf>
    <xf numFmtId="0" fontId="0" fillId="0" borderId="5" xfId="0" applyBorder="1" applyAlignment="1">
      <alignment horizontal="right" vertical="center"/>
    </xf>
    <xf numFmtId="0" fontId="0" fillId="0" borderId="1" xfId="0" applyBorder="1" applyAlignment="1">
      <alignment horizontal="right" vertical="center"/>
    </xf>
    <xf numFmtId="0" fontId="11" fillId="8" borderId="1" xfId="1" applyNumberFormat="1" applyFont="1" applyFill="1" applyBorder="1" applyAlignment="1" applyProtection="1">
      <alignment horizontal="center" vertical="center"/>
    </xf>
    <xf numFmtId="0" fontId="5" fillId="0" borderId="2" xfId="1" applyFont="1" applyFill="1" applyBorder="1" applyAlignment="1" applyProtection="1">
      <alignment horizontal="center" vertical="center" wrapText="1"/>
      <protection locked="0"/>
    </xf>
    <xf numFmtId="4" fontId="5" fillId="2" borderId="2" xfId="1" applyNumberFormat="1" applyFont="1" applyFill="1" applyBorder="1" applyAlignment="1" applyProtection="1">
      <alignment horizontal="center" vertical="center" wrapText="1"/>
      <protection locked="0"/>
    </xf>
    <xf numFmtId="0" fontId="4" fillId="0" borderId="1" xfId="1" applyFont="1" applyFill="1" applyBorder="1" applyAlignment="1" applyProtection="1">
      <alignment horizontal="left" vertical="center" wrapText="1"/>
    </xf>
    <xf numFmtId="0" fontId="4" fillId="0" borderId="1" xfId="1" applyNumberFormat="1" applyFont="1" applyFill="1" applyBorder="1" applyAlignment="1" applyProtection="1">
      <alignment horizontal="center" vertical="center"/>
      <protection locked="0"/>
    </xf>
    <xf numFmtId="4" fontId="1" fillId="0" borderId="1" xfId="0" applyNumberFormat="1" applyFont="1" applyFill="1" applyBorder="1" applyAlignment="1" applyProtection="1">
      <alignment horizontal="center" vertical="center"/>
    </xf>
    <xf numFmtId="4" fontId="4" fillId="0" borderId="1" xfId="1" applyNumberFormat="1" applyFont="1" applyFill="1" applyBorder="1" applyAlignment="1" applyProtection="1">
      <alignment horizontal="center" vertical="center"/>
      <protection locked="0"/>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ill="1" applyBorder="1" applyAlignment="1">
      <alignment vertical="center" wrapText="1"/>
    </xf>
    <xf numFmtId="0" fontId="4" fillId="0" borderId="1" xfId="1" applyFont="1" applyFill="1" applyBorder="1" applyAlignment="1" applyProtection="1">
      <alignment vertical="center"/>
      <protection locked="0"/>
    </xf>
    <xf numFmtId="0" fontId="0" fillId="0" borderId="1" xfId="0" applyFill="1" applyBorder="1"/>
    <xf numFmtId="0" fontId="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center" vertical="center"/>
    </xf>
    <xf numFmtId="0" fontId="0" fillId="8" borderId="0" xfId="0" applyFill="1" applyBorder="1" applyAlignment="1">
      <alignment horizontal="center" vertical="center"/>
    </xf>
    <xf numFmtId="0" fontId="4" fillId="8" borderId="0" xfId="1" applyNumberFormat="1" applyFont="1" applyFill="1" applyBorder="1" applyAlignment="1" applyProtection="1">
      <alignment horizontal="center" vertical="center"/>
    </xf>
    <xf numFmtId="0" fontId="0" fillId="0" borderId="0" xfId="0" applyFill="1" applyBorder="1" applyAlignment="1">
      <alignment horizontal="center" vertical="center"/>
    </xf>
    <xf numFmtId="4" fontId="4" fillId="6" borderId="3" xfId="1" applyNumberFormat="1" applyFont="1" applyFill="1" applyBorder="1" applyAlignment="1" applyProtection="1">
      <alignment horizontal="center" vertical="center"/>
    </xf>
    <xf numFmtId="4" fontId="4" fillId="6" borderId="7" xfId="1" applyNumberFormat="1" applyFont="1" applyFill="1" applyBorder="1" applyAlignment="1" applyProtection="1">
      <alignment horizontal="center" vertical="center"/>
    </xf>
    <xf numFmtId="4" fontId="4" fillId="6" borderId="4" xfId="1" applyNumberFormat="1" applyFont="1" applyFill="1" applyBorder="1" applyAlignment="1" applyProtection="1">
      <alignment horizontal="center" vertical="center"/>
    </xf>
    <xf numFmtId="0" fontId="4" fillId="0" borderId="1" xfId="0" applyFont="1" applyFill="1" applyBorder="1" applyAlignment="1">
      <alignment horizontal="left" vertical="top" wrapText="1"/>
    </xf>
    <xf numFmtId="4" fontId="0" fillId="0" borderId="3" xfId="0" applyNumberFormat="1" applyBorder="1" applyAlignment="1">
      <alignment horizontal="center"/>
    </xf>
    <xf numFmtId="4" fontId="0" fillId="0" borderId="7" xfId="0" applyNumberFormat="1" applyBorder="1" applyAlignment="1">
      <alignment horizontal="center"/>
    </xf>
    <xf numFmtId="4" fontId="0" fillId="0" borderId="4" xfId="0" applyNumberFormat="1"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9" fillId="0" borderId="0" xfId="0" applyFont="1" applyAlignment="1">
      <alignment horizontal="center"/>
    </xf>
    <xf numFmtId="0" fontId="0" fillId="0" borderId="0" xfId="0" applyAlignment="1">
      <alignment horizontal="left" vertical="center" wrapText="1"/>
    </xf>
    <xf numFmtId="0" fontId="10" fillId="0" borderId="0" xfId="0" applyFont="1" applyAlignment="1">
      <alignment horizontal="left" vertical="center"/>
    </xf>
    <xf numFmtId="0" fontId="8" fillId="2" borderId="0" xfId="1" applyFont="1" applyFill="1" applyAlignment="1" applyProtection="1">
      <alignment horizontal="left" vertical="center"/>
      <protection locked="0"/>
    </xf>
    <xf numFmtId="0" fontId="8" fillId="2" borderId="6" xfId="1" applyFont="1" applyFill="1" applyBorder="1" applyAlignment="1" applyProtection="1">
      <alignment horizontal="left" vertical="center"/>
      <protection locked="0"/>
    </xf>
    <xf numFmtId="0" fontId="0" fillId="0" borderId="0" xfId="0" applyAlignment="1">
      <alignment horizontal="center"/>
    </xf>
    <xf numFmtId="0" fontId="9" fillId="0" borderId="0" xfId="0" applyFont="1" applyFill="1" applyAlignment="1">
      <alignment horizontal="left" vertical="center"/>
    </xf>
  </cellXfs>
  <cellStyles count="4">
    <cellStyle name="Comma 2" xfId="2"/>
    <cellStyle name="Normal" xfId="0" builtinId="0"/>
    <cellStyle name="Normal 2" xfId="1"/>
    <cellStyle name="Style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62"/>
  <sheetViews>
    <sheetView tabSelected="1" view="pageBreakPreview" topLeftCell="A49" zoomScale="120" zoomScaleNormal="100" zoomScaleSheetLayoutView="120" workbookViewId="0">
      <selection activeCell="B42" sqref="B42"/>
    </sheetView>
  </sheetViews>
  <sheetFormatPr defaultRowHeight="15"/>
  <cols>
    <col min="1" max="1" width="5.140625" style="23" customWidth="1"/>
    <col min="2" max="2" width="31.28515625" style="23" customWidth="1"/>
    <col min="4" max="4" width="9.140625" style="23"/>
    <col min="5" max="5" width="15.42578125" customWidth="1"/>
    <col min="6" max="6" width="25.140625" customWidth="1"/>
    <col min="7" max="7" width="28" customWidth="1"/>
    <col min="8" max="8" width="12" style="34" hidden="1" customWidth="1"/>
    <col min="9" max="9" width="12.85546875" style="34" hidden="1" customWidth="1"/>
    <col min="10" max="10" width="11.5703125" style="34" hidden="1" customWidth="1"/>
    <col min="11" max="11" width="13.42578125" style="34" hidden="1" customWidth="1"/>
    <col min="12" max="12" width="14" style="34" hidden="1" customWidth="1"/>
    <col min="13" max="13" width="16.5703125" style="34" hidden="1" customWidth="1"/>
    <col min="14" max="14" width="14.85546875" style="34" hidden="1" customWidth="1"/>
    <col min="15" max="15" width="14.42578125" style="34" hidden="1" customWidth="1"/>
    <col min="16" max="16" width="18.28515625" hidden="1" customWidth="1"/>
    <col min="17" max="17" width="10.5703125" hidden="1" customWidth="1"/>
    <col min="18" max="18" width="12.85546875" hidden="1" customWidth="1"/>
    <col min="19" max="22" width="9.42578125" hidden="1" customWidth="1"/>
    <col min="23" max="23" width="9.28515625" hidden="1" customWidth="1"/>
    <col min="24" max="24" width="9.42578125" hidden="1" customWidth="1"/>
    <col min="25" max="26" width="10.140625" hidden="1" customWidth="1"/>
    <col min="27" max="27" width="9.140625" hidden="1" customWidth="1"/>
    <col min="28" max="28" width="10.140625" hidden="1" customWidth="1"/>
    <col min="29" max="35" width="9.140625" hidden="1" customWidth="1"/>
    <col min="36" max="36" width="9.28515625" hidden="1" customWidth="1"/>
    <col min="37" max="37" width="12.85546875" hidden="1" customWidth="1"/>
    <col min="38" max="38" width="8.7109375" hidden="1" customWidth="1"/>
    <col min="39" max="39" width="9.42578125" hidden="1" customWidth="1"/>
    <col min="40" max="40" width="10.140625" hidden="1" customWidth="1"/>
    <col min="41" max="41" width="16.42578125" hidden="1" customWidth="1"/>
    <col min="42" max="42" width="14.5703125" hidden="1" customWidth="1"/>
    <col min="43" max="43" width="12.7109375" hidden="1" customWidth="1"/>
    <col min="44" max="45" width="9.28515625" style="23" hidden="1" customWidth="1"/>
    <col min="46" max="46" width="12.85546875" style="23" hidden="1" customWidth="1"/>
    <col min="47" max="47" width="13.140625" style="23" hidden="1" customWidth="1"/>
    <col min="48" max="48" width="12.7109375" style="23" hidden="1" customWidth="1"/>
    <col min="49" max="49" width="11.7109375" style="23" hidden="1" customWidth="1"/>
    <col min="50" max="50" width="9.7109375" style="23" hidden="1" customWidth="1"/>
    <col min="51" max="51" width="14.5703125" style="23" hidden="1" customWidth="1"/>
    <col min="52" max="52" width="12" style="23" hidden="1" customWidth="1"/>
    <col min="53" max="53" width="12" hidden="1" customWidth="1"/>
    <col min="54" max="57" width="9.140625" hidden="1" customWidth="1"/>
    <col min="58" max="58" width="9.140625" customWidth="1"/>
  </cols>
  <sheetData>
    <row r="1" spans="1:52" ht="31.5" customHeight="1">
      <c r="A1" s="73" t="s">
        <v>25</v>
      </c>
      <c r="B1" s="73"/>
      <c r="C1" s="73"/>
      <c r="D1" s="73"/>
      <c r="E1" s="73"/>
      <c r="F1" s="73"/>
      <c r="G1" s="73"/>
    </row>
    <row r="2" spans="1:52" ht="30" customHeight="1">
      <c r="A2" s="74"/>
      <c r="B2" s="74"/>
      <c r="C2" s="74"/>
      <c r="D2" s="74"/>
      <c r="E2" s="74"/>
      <c r="F2" s="74"/>
      <c r="G2" s="74"/>
      <c r="Q2" s="67" t="s">
        <v>22</v>
      </c>
      <c r="R2" s="68"/>
      <c r="S2" s="68"/>
      <c r="T2" s="68"/>
      <c r="U2" s="68"/>
      <c r="V2" s="68"/>
      <c r="W2" s="68"/>
      <c r="X2" s="69"/>
    </row>
    <row r="3" spans="1:52" s="27" customFormat="1" ht="45">
      <c r="A3" s="22" t="s">
        <v>0</v>
      </c>
      <c r="B3" s="22" t="s">
        <v>1</v>
      </c>
      <c r="C3" s="1" t="s">
        <v>2</v>
      </c>
      <c r="D3" s="22" t="s">
        <v>24</v>
      </c>
      <c r="E3" s="2" t="s">
        <v>3</v>
      </c>
      <c r="F3" s="3" t="s">
        <v>4</v>
      </c>
      <c r="G3" s="3" t="s">
        <v>5</v>
      </c>
      <c r="H3" s="7" t="s">
        <v>11</v>
      </c>
      <c r="I3" s="7" t="s">
        <v>12</v>
      </c>
      <c r="J3" s="7" t="s">
        <v>48</v>
      </c>
      <c r="K3" s="7" t="s">
        <v>47</v>
      </c>
      <c r="L3" s="7" t="s">
        <v>15</v>
      </c>
      <c r="M3" s="7" t="s">
        <v>37</v>
      </c>
      <c r="N3" s="7" t="s">
        <v>17</v>
      </c>
      <c r="O3" s="7" t="s">
        <v>18</v>
      </c>
      <c r="P3" s="25" t="s">
        <v>21</v>
      </c>
      <c r="Q3" s="26" t="s">
        <v>11</v>
      </c>
      <c r="R3" s="26" t="s">
        <v>12</v>
      </c>
      <c r="S3" s="26" t="s">
        <v>13</v>
      </c>
      <c r="T3" s="26" t="s">
        <v>14</v>
      </c>
      <c r="U3" s="26" t="s">
        <v>15</v>
      </c>
      <c r="V3" s="26" t="s">
        <v>16</v>
      </c>
      <c r="W3" s="26" t="s">
        <v>17</v>
      </c>
      <c r="X3" s="26" t="s">
        <v>18</v>
      </c>
      <c r="Y3" s="13" t="s">
        <v>19</v>
      </c>
      <c r="Z3" s="7" t="s">
        <v>21</v>
      </c>
      <c r="AJ3" s="28" t="s">
        <v>11</v>
      </c>
      <c r="AK3" s="28" t="s">
        <v>12</v>
      </c>
      <c r="AL3" s="28" t="s">
        <v>13</v>
      </c>
      <c r="AM3" s="28" t="s">
        <v>14</v>
      </c>
      <c r="AN3" s="28" t="s">
        <v>15</v>
      </c>
      <c r="AO3" s="28" t="s">
        <v>16</v>
      </c>
      <c r="AP3" s="28" t="s">
        <v>17</v>
      </c>
      <c r="AQ3" s="28" t="s">
        <v>18</v>
      </c>
      <c r="AR3" s="31" t="s">
        <v>11</v>
      </c>
      <c r="AS3" s="31" t="s">
        <v>39</v>
      </c>
      <c r="AT3" s="31" t="s">
        <v>12</v>
      </c>
      <c r="AU3" s="31" t="s">
        <v>41</v>
      </c>
      <c r="AV3" s="31" t="s">
        <v>42</v>
      </c>
      <c r="AW3" s="31" t="s">
        <v>38</v>
      </c>
      <c r="AX3" s="31" t="s">
        <v>37</v>
      </c>
      <c r="AY3" s="31" t="s">
        <v>43</v>
      </c>
      <c r="AZ3" s="31" t="s">
        <v>15</v>
      </c>
    </row>
    <row r="4" spans="1:52">
      <c r="A4" s="22"/>
      <c r="B4" s="22"/>
      <c r="C4" s="1"/>
      <c r="D4" s="22"/>
      <c r="E4" s="42"/>
      <c r="F4" s="43"/>
      <c r="G4" s="4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2"/>
      <c r="AS4" s="32"/>
      <c r="AT4" s="32"/>
      <c r="AU4" s="32"/>
      <c r="AV4" s="32"/>
      <c r="AW4" s="32"/>
      <c r="AX4" s="32"/>
      <c r="AY4" s="32"/>
      <c r="AZ4" s="32"/>
    </row>
    <row r="5" spans="1:52" ht="141" customHeight="1">
      <c r="A5" s="4">
        <v>1</v>
      </c>
      <c r="B5" s="44" t="s">
        <v>74</v>
      </c>
      <c r="C5" s="4" t="s">
        <v>7</v>
      </c>
      <c r="D5" s="29">
        <f t="shared" ref="D5:D18" si="0">SUM(H5:O5)</f>
        <v>420</v>
      </c>
      <c r="E5" s="45"/>
      <c r="F5" s="46"/>
      <c r="G5" s="47"/>
      <c r="H5" s="33"/>
      <c r="I5" s="33">
        <v>420</v>
      </c>
      <c r="J5" s="33"/>
      <c r="K5" s="29"/>
      <c r="L5" s="29"/>
      <c r="M5" s="33"/>
      <c r="N5" s="21"/>
      <c r="O5" s="21"/>
      <c r="P5" s="10"/>
      <c r="Q5" s="9">
        <f t="shared" ref="Q5:X5" si="1">H5*$F$5</f>
        <v>0</v>
      </c>
      <c r="R5" s="9">
        <f t="shared" si="1"/>
        <v>0</v>
      </c>
      <c r="S5" s="9">
        <f t="shared" si="1"/>
        <v>0</v>
      </c>
      <c r="T5" s="9">
        <f t="shared" si="1"/>
        <v>0</v>
      </c>
      <c r="U5" s="9">
        <f t="shared" si="1"/>
        <v>0</v>
      </c>
      <c r="V5" s="9">
        <f t="shared" si="1"/>
        <v>0</v>
      </c>
      <c r="W5" s="9">
        <f t="shared" si="1"/>
        <v>0</v>
      </c>
      <c r="X5" s="9">
        <f t="shared" si="1"/>
        <v>0</v>
      </c>
      <c r="Y5" s="14">
        <f>SUM(Q5:X5)</f>
        <v>0</v>
      </c>
      <c r="Z5" s="6">
        <f>P5*$F$5</f>
        <v>0</v>
      </c>
      <c r="AB5" s="8">
        <f t="shared" ref="AB5:AB35" si="2">Y5-X5-W5-V5-U5-T5-S5-R5-Q5</f>
        <v>0</v>
      </c>
      <c r="AJ5" s="5"/>
      <c r="AK5" s="5">
        <v>600</v>
      </c>
      <c r="AL5" s="5"/>
      <c r="AM5" s="5"/>
      <c r="AN5" s="5"/>
      <c r="AO5" s="5"/>
      <c r="AP5" s="5"/>
      <c r="AQ5" s="5"/>
      <c r="AR5" s="21"/>
      <c r="AS5" s="21"/>
      <c r="AT5" s="21"/>
      <c r="AU5" s="29"/>
      <c r="AV5" s="29"/>
      <c r="AW5" s="29"/>
      <c r="AX5" s="21"/>
      <c r="AY5" s="21"/>
      <c r="AZ5" s="29"/>
    </row>
    <row r="6" spans="1:52" ht="54" customHeight="1">
      <c r="A6" s="4">
        <v>2</v>
      </c>
      <c r="B6" s="44" t="s">
        <v>70</v>
      </c>
      <c r="C6" s="4" t="s">
        <v>10</v>
      </c>
      <c r="D6" s="29">
        <v>900</v>
      </c>
      <c r="E6" s="45"/>
      <c r="F6" s="46"/>
      <c r="G6" s="47"/>
      <c r="H6" s="33"/>
      <c r="I6" s="33"/>
      <c r="J6" s="33"/>
      <c r="K6" s="29"/>
      <c r="L6" s="29"/>
      <c r="M6" s="33"/>
      <c r="N6" s="21"/>
      <c r="O6" s="21"/>
      <c r="P6" s="10"/>
      <c r="Q6" s="9"/>
      <c r="R6" s="9"/>
      <c r="S6" s="9"/>
      <c r="T6" s="9"/>
      <c r="U6" s="9"/>
      <c r="V6" s="9"/>
      <c r="W6" s="9"/>
      <c r="X6" s="9"/>
      <c r="Y6" s="14"/>
      <c r="Z6" s="6"/>
      <c r="AB6" s="8"/>
      <c r="AJ6" s="5"/>
      <c r="AK6" s="5"/>
      <c r="AL6" s="5"/>
      <c r="AM6" s="5"/>
      <c r="AN6" s="5"/>
      <c r="AO6" s="5"/>
      <c r="AP6" s="5"/>
      <c r="AQ6" s="5"/>
      <c r="AR6" s="21"/>
      <c r="AS6" s="21"/>
      <c r="AT6" s="21"/>
      <c r="AU6" s="29"/>
      <c r="AV6" s="29"/>
      <c r="AW6" s="29"/>
      <c r="AX6" s="21"/>
      <c r="AY6" s="21"/>
      <c r="AZ6" s="29"/>
    </row>
    <row r="7" spans="1:52" ht="56.25" customHeight="1">
      <c r="A7" s="4">
        <v>3</v>
      </c>
      <c r="B7" s="48" t="s">
        <v>26</v>
      </c>
      <c r="C7" s="4" t="s">
        <v>8</v>
      </c>
      <c r="D7" s="29">
        <f t="shared" si="0"/>
        <v>1000</v>
      </c>
      <c r="E7" s="45"/>
      <c r="F7" s="46"/>
      <c r="G7" s="47"/>
      <c r="H7" s="33">
        <v>1000</v>
      </c>
      <c r="I7" s="33"/>
      <c r="J7" s="33"/>
      <c r="K7" s="29"/>
      <c r="L7" s="29"/>
      <c r="M7" s="33"/>
      <c r="N7" s="21"/>
      <c r="O7" s="21"/>
      <c r="P7" s="10"/>
      <c r="Q7" s="9">
        <f t="shared" ref="Q7:X7" si="3">H7*$F$7</f>
        <v>0</v>
      </c>
      <c r="R7" s="9">
        <f t="shared" si="3"/>
        <v>0</v>
      </c>
      <c r="S7" s="9">
        <f t="shared" si="3"/>
        <v>0</v>
      </c>
      <c r="T7" s="9">
        <f t="shared" si="3"/>
        <v>0</v>
      </c>
      <c r="U7" s="9">
        <f t="shared" si="3"/>
        <v>0</v>
      </c>
      <c r="V7" s="9">
        <f t="shared" si="3"/>
        <v>0</v>
      </c>
      <c r="W7" s="9">
        <f t="shared" si="3"/>
        <v>0</v>
      </c>
      <c r="X7" s="9">
        <f t="shared" si="3"/>
        <v>0</v>
      </c>
      <c r="Y7" s="14">
        <f t="shared" ref="Y7:Y38" si="4">SUM(Q7:X7)</f>
        <v>0</v>
      </c>
      <c r="Z7" s="6">
        <f>P7*$F$7</f>
        <v>0</v>
      </c>
      <c r="AB7" s="8">
        <f t="shared" si="2"/>
        <v>0</v>
      </c>
      <c r="AJ7" s="5">
        <v>500</v>
      </c>
      <c r="AK7" s="5"/>
      <c r="AL7" s="5"/>
      <c r="AM7" s="5"/>
      <c r="AN7" s="5">
        <v>400</v>
      </c>
      <c r="AO7" s="5"/>
      <c r="AP7" s="5"/>
      <c r="AQ7" s="5"/>
      <c r="AR7" s="21"/>
      <c r="AS7" s="21"/>
      <c r="AT7" s="21"/>
      <c r="AU7" s="29"/>
      <c r="AV7" s="29"/>
      <c r="AW7" s="29"/>
      <c r="AX7" s="21"/>
      <c r="AY7" s="21"/>
      <c r="AZ7" s="29"/>
    </row>
    <row r="8" spans="1:52" ht="75" customHeight="1">
      <c r="A8" s="4">
        <v>4</v>
      </c>
      <c r="B8" s="49" t="s">
        <v>30</v>
      </c>
      <c r="C8" s="4" t="s">
        <v>10</v>
      </c>
      <c r="D8" s="29">
        <v>3000</v>
      </c>
      <c r="E8" s="45"/>
      <c r="F8" s="46"/>
      <c r="G8" s="47"/>
      <c r="H8" s="33">
        <v>3000</v>
      </c>
      <c r="I8" s="33"/>
      <c r="J8" s="33"/>
      <c r="K8" s="29"/>
      <c r="L8" s="29"/>
      <c r="M8" s="33"/>
      <c r="N8" s="21"/>
      <c r="O8" s="21"/>
      <c r="P8" s="10"/>
      <c r="Q8" s="9"/>
      <c r="R8" s="9"/>
      <c r="S8" s="9"/>
      <c r="T8" s="9"/>
      <c r="U8" s="9"/>
      <c r="V8" s="9"/>
      <c r="W8" s="9"/>
      <c r="X8" s="9"/>
      <c r="Y8" s="14">
        <f t="shared" si="4"/>
        <v>0</v>
      </c>
      <c r="Z8" s="6"/>
      <c r="AB8" s="8"/>
      <c r="AJ8" s="5">
        <v>18000</v>
      </c>
      <c r="AK8" s="5"/>
      <c r="AL8" s="5"/>
      <c r="AM8" s="5"/>
      <c r="AN8" s="5"/>
      <c r="AO8" s="5"/>
      <c r="AP8" s="5"/>
      <c r="AQ8" s="5"/>
      <c r="AR8" s="21"/>
      <c r="AS8" s="21"/>
      <c r="AT8" s="21"/>
      <c r="AU8" s="29"/>
      <c r="AV8" s="29"/>
      <c r="AW8" s="29"/>
      <c r="AX8" s="21"/>
      <c r="AY8" s="21"/>
      <c r="AZ8" s="29"/>
    </row>
    <row r="9" spans="1:52" ht="195">
      <c r="A9" s="4">
        <v>5</v>
      </c>
      <c r="B9" s="44" t="s">
        <v>49</v>
      </c>
      <c r="C9" s="4" t="s">
        <v>7</v>
      </c>
      <c r="D9" s="29">
        <v>100</v>
      </c>
      <c r="E9" s="45"/>
      <c r="F9" s="46"/>
      <c r="G9" s="47"/>
      <c r="H9" s="33">
        <v>500</v>
      </c>
      <c r="I9" s="33"/>
      <c r="J9" s="33"/>
      <c r="K9" s="29"/>
      <c r="L9" s="29"/>
      <c r="M9" s="33"/>
      <c r="N9" s="21"/>
      <c r="O9" s="21"/>
      <c r="P9" s="11"/>
      <c r="Q9" s="9">
        <f t="shared" ref="Q9:X9" si="5">H9*$F$9</f>
        <v>0</v>
      </c>
      <c r="R9" s="9">
        <f t="shared" si="5"/>
        <v>0</v>
      </c>
      <c r="S9" s="9">
        <f t="shared" si="5"/>
        <v>0</v>
      </c>
      <c r="T9" s="9">
        <f t="shared" si="5"/>
        <v>0</v>
      </c>
      <c r="U9" s="9">
        <f t="shared" si="5"/>
        <v>0</v>
      </c>
      <c r="V9" s="9">
        <f t="shared" si="5"/>
        <v>0</v>
      </c>
      <c r="W9" s="9">
        <f t="shared" si="5"/>
        <v>0</v>
      </c>
      <c r="X9" s="9">
        <f t="shared" si="5"/>
        <v>0</v>
      </c>
      <c r="Y9" s="14">
        <f t="shared" si="4"/>
        <v>0</v>
      </c>
      <c r="Z9" s="6">
        <f>P9*$F$9</f>
        <v>0</v>
      </c>
      <c r="AB9" s="8">
        <f t="shared" si="2"/>
        <v>0</v>
      </c>
      <c r="AJ9" s="5">
        <v>1200</v>
      </c>
      <c r="AK9" s="5"/>
      <c r="AL9" s="5"/>
      <c r="AM9" s="5"/>
      <c r="AN9" s="5">
        <v>10</v>
      </c>
      <c r="AO9" s="5"/>
      <c r="AP9" s="5"/>
      <c r="AQ9" s="5"/>
      <c r="AR9" s="21"/>
      <c r="AS9" s="21"/>
      <c r="AT9" s="21"/>
      <c r="AU9" s="29"/>
      <c r="AV9" s="29"/>
      <c r="AW9" s="29"/>
      <c r="AX9" s="21"/>
      <c r="AY9" s="21"/>
      <c r="AZ9" s="29"/>
    </row>
    <row r="10" spans="1:52" ht="270">
      <c r="A10" s="4">
        <v>6</v>
      </c>
      <c r="B10" s="44" t="s">
        <v>58</v>
      </c>
      <c r="C10" s="4" t="s">
        <v>7</v>
      </c>
      <c r="D10" s="29">
        <v>10</v>
      </c>
      <c r="E10" s="45"/>
      <c r="F10" s="46"/>
      <c r="G10" s="47"/>
      <c r="H10" s="36"/>
      <c r="I10" s="33">
        <v>50</v>
      </c>
      <c r="J10" s="33"/>
      <c r="K10" s="29"/>
      <c r="L10" s="37"/>
      <c r="M10" s="33"/>
      <c r="N10" s="21"/>
      <c r="O10" s="21"/>
      <c r="P10" s="10"/>
      <c r="Q10" s="9">
        <f t="shared" ref="Q10:X10" si="6">H10*$F$10</f>
        <v>0</v>
      </c>
      <c r="R10" s="9">
        <f t="shared" si="6"/>
        <v>0</v>
      </c>
      <c r="S10" s="9">
        <f t="shared" si="6"/>
        <v>0</v>
      </c>
      <c r="T10" s="9">
        <f t="shared" si="6"/>
        <v>0</v>
      </c>
      <c r="U10" s="9">
        <f t="shared" si="6"/>
        <v>0</v>
      </c>
      <c r="V10" s="9">
        <f t="shared" si="6"/>
        <v>0</v>
      </c>
      <c r="W10" s="9">
        <f t="shared" si="6"/>
        <v>0</v>
      </c>
      <c r="X10" s="9">
        <f t="shared" si="6"/>
        <v>0</v>
      </c>
      <c r="Y10" s="14">
        <f t="shared" si="4"/>
        <v>0</v>
      </c>
      <c r="Z10" s="6">
        <f>P10*$F$10</f>
        <v>0</v>
      </c>
      <c r="AB10" s="8">
        <f t="shared" si="2"/>
        <v>0</v>
      </c>
      <c r="AJ10" s="5"/>
      <c r="AK10" s="5">
        <v>50</v>
      </c>
      <c r="AL10" s="5"/>
      <c r="AM10" s="5"/>
      <c r="AN10" s="5"/>
      <c r="AO10" s="5"/>
      <c r="AP10" s="5"/>
      <c r="AQ10" s="5"/>
      <c r="AR10" s="21"/>
      <c r="AS10" s="21"/>
      <c r="AT10" s="21"/>
      <c r="AU10" s="29"/>
      <c r="AV10" s="29"/>
      <c r="AW10" s="29"/>
      <c r="AX10" s="21"/>
      <c r="AY10" s="21"/>
      <c r="AZ10" s="29"/>
    </row>
    <row r="11" spans="1:52" ht="285">
      <c r="A11" s="4">
        <v>7</v>
      </c>
      <c r="B11" s="44" t="s">
        <v>9</v>
      </c>
      <c r="C11" s="4" t="s">
        <v>7</v>
      </c>
      <c r="D11" s="29">
        <v>10</v>
      </c>
      <c r="E11" s="45"/>
      <c r="F11" s="46"/>
      <c r="G11" s="47"/>
      <c r="H11" s="33"/>
      <c r="I11" s="33">
        <v>120</v>
      </c>
      <c r="J11" s="33"/>
      <c r="K11" s="29"/>
      <c r="L11" s="29"/>
      <c r="M11" s="33"/>
      <c r="N11" s="21"/>
      <c r="O11" s="21"/>
      <c r="P11" s="10"/>
      <c r="Q11" s="9">
        <f t="shared" ref="Q11:X11" si="7">H11*$F$11</f>
        <v>0</v>
      </c>
      <c r="R11" s="9">
        <f t="shared" si="7"/>
        <v>0</v>
      </c>
      <c r="S11" s="9">
        <f t="shared" si="7"/>
        <v>0</v>
      </c>
      <c r="T11" s="9">
        <f t="shared" si="7"/>
        <v>0</v>
      </c>
      <c r="U11" s="9">
        <f t="shared" si="7"/>
        <v>0</v>
      </c>
      <c r="V11" s="9">
        <f t="shared" si="7"/>
        <v>0</v>
      </c>
      <c r="W11" s="9">
        <f t="shared" si="7"/>
        <v>0</v>
      </c>
      <c r="X11" s="9">
        <f t="shared" si="7"/>
        <v>0</v>
      </c>
      <c r="Y11" s="14">
        <f t="shared" si="4"/>
        <v>0</v>
      </c>
      <c r="Z11" s="6">
        <f>P11*$F$11</f>
        <v>0</v>
      </c>
      <c r="AB11" s="8">
        <f t="shared" si="2"/>
        <v>0</v>
      </c>
      <c r="AJ11" s="5"/>
      <c r="AK11" s="5">
        <v>120</v>
      </c>
      <c r="AL11" s="5"/>
      <c r="AM11" s="5"/>
      <c r="AN11" s="5"/>
      <c r="AO11" s="5"/>
      <c r="AP11" s="5"/>
      <c r="AQ11" s="5"/>
      <c r="AR11" s="21"/>
      <c r="AS11" s="21"/>
      <c r="AT11" s="21"/>
      <c r="AU11" s="29"/>
      <c r="AV11" s="29"/>
      <c r="AW11" s="29"/>
      <c r="AX11" s="21"/>
      <c r="AY11" s="21"/>
      <c r="AZ11" s="29"/>
    </row>
    <row r="12" spans="1:52" ht="300">
      <c r="A12" s="4">
        <v>8</v>
      </c>
      <c r="B12" s="44" t="s">
        <v>55</v>
      </c>
      <c r="C12" s="4" t="s">
        <v>7</v>
      </c>
      <c r="D12" s="29">
        <v>10</v>
      </c>
      <c r="E12" s="45"/>
      <c r="F12" s="46"/>
      <c r="G12" s="47"/>
      <c r="H12" s="33"/>
      <c r="I12" s="33">
        <v>120</v>
      </c>
      <c r="J12" s="33"/>
      <c r="K12" s="29"/>
      <c r="L12" s="29"/>
      <c r="M12" s="33"/>
      <c r="N12" s="21"/>
      <c r="O12" s="21"/>
      <c r="P12" s="10"/>
      <c r="Q12" s="9">
        <f t="shared" ref="Q12:X12" si="8">H12*$F$12</f>
        <v>0</v>
      </c>
      <c r="R12" s="9">
        <f t="shared" si="8"/>
        <v>0</v>
      </c>
      <c r="S12" s="9">
        <f t="shared" si="8"/>
        <v>0</v>
      </c>
      <c r="T12" s="9">
        <f t="shared" si="8"/>
        <v>0</v>
      </c>
      <c r="U12" s="9">
        <f t="shared" si="8"/>
        <v>0</v>
      </c>
      <c r="V12" s="9">
        <f t="shared" si="8"/>
        <v>0</v>
      </c>
      <c r="W12" s="9">
        <f t="shared" si="8"/>
        <v>0</v>
      </c>
      <c r="X12" s="9">
        <f t="shared" si="8"/>
        <v>0</v>
      </c>
      <c r="Y12" s="14">
        <f t="shared" si="4"/>
        <v>0</v>
      </c>
      <c r="Z12" s="6">
        <f>P12*$F$12</f>
        <v>0</v>
      </c>
      <c r="AB12" s="8">
        <f t="shared" si="2"/>
        <v>0</v>
      </c>
      <c r="AJ12" s="5">
        <v>20</v>
      </c>
      <c r="AK12" s="5">
        <v>10</v>
      </c>
      <c r="AL12" s="5"/>
      <c r="AM12" s="5"/>
      <c r="AN12" s="5"/>
      <c r="AO12" s="5"/>
      <c r="AP12" s="5"/>
      <c r="AQ12" s="5"/>
      <c r="AR12" s="21"/>
      <c r="AS12" s="21"/>
      <c r="AT12" s="21"/>
      <c r="AU12" s="29"/>
      <c r="AV12" s="29"/>
      <c r="AW12" s="29"/>
      <c r="AX12" s="21"/>
      <c r="AY12" s="21"/>
      <c r="AZ12" s="29"/>
    </row>
    <row r="13" spans="1:52" ht="225">
      <c r="A13" s="4">
        <v>9</v>
      </c>
      <c r="B13" s="44" t="s">
        <v>59</v>
      </c>
      <c r="C13" s="4" t="s">
        <v>7</v>
      </c>
      <c r="D13" s="29">
        <v>300</v>
      </c>
      <c r="E13" s="45"/>
      <c r="F13" s="46"/>
      <c r="G13" s="47"/>
      <c r="H13" s="33"/>
      <c r="I13" s="33">
        <v>392</v>
      </c>
      <c r="J13" s="33">
        <v>1</v>
      </c>
      <c r="K13" s="29">
        <v>5</v>
      </c>
      <c r="L13" s="29"/>
      <c r="M13" s="33">
        <v>2</v>
      </c>
      <c r="N13" s="21"/>
      <c r="O13" s="21"/>
      <c r="P13" s="10"/>
      <c r="Q13" s="9">
        <f t="shared" ref="Q13:X13" si="9">H13*$F$13</f>
        <v>0</v>
      </c>
      <c r="R13" s="9">
        <f t="shared" si="9"/>
        <v>0</v>
      </c>
      <c r="S13" s="9">
        <f t="shared" si="9"/>
        <v>0</v>
      </c>
      <c r="T13" s="9">
        <f t="shared" si="9"/>
        <v>0</v>
      </c>
      <c r="U13" s="9">
        <f t="shared" si="9"/>
        <v>0</v>
      </c>
      <c r="V13" s="9">
        <f t="shared" si="9"/>
        <v>0</v>
      </c>
      <c r="W13" s="9">
        <f t="shared" si="9"/>
        <v>0</v>
      </c>
      <c r="X13" s="9">
        <f t="shared" si="9"/>
        <v>0</v>
      </c>
      <c r="Y13" s="14">
        <f t="shared" si="4"/>
        <v>0</v>
      </c>
      <c r="Z13" s="6">
        <f>P13*$F$13</f>
        <v>0</v>
      </c>
      <c r="AB13" s="8">
        <f t="shared" si="2"/>
        <v>0</v>
      </c>
      <c r="AJ13" s="5">
        <v>50</v>
      </c>
      <c r="AK13" s="5">
        <v>550</v>
      </c>
      <c r="AL13" s="5"/>
      <c r="AM13" s="5"/>
      <c r="AN13" s="5">
        <v>9</v>
      </c>
      <c r="AO13" s="5">
        <v>2</v>
      </c>
      <c r="AP13" s="5"/>
      <c r="AQ13" s="5"/>
      <c r="AR13" s="21"/>
      <c r="AS13" s="21"/>
      <c r="AT13" s="21"/>
      <c r="AU13" s="29"/>
      <c r="AV13" s="29"/>
      <c r="AW13" s="29"/>
      <c r="AX13" s="21"/>
      <c r="AY13" s="21"/>
      <c r="AZ13" s="29"/>
    </row>
    <row r="14" spans="1:52" ht="330">
      <c r="A14" s="4">
        <v>10</v>
      </c>
      <c r="B14" s="44" t="s">
        <v>60</v>
      </c>
      <c r="C14" s="4" t="s">
        <v>7</v>
      </c>
      <c r="D14" s="29">
        <v>10</v>
      </c>
      <c r="E14" s="45"/>
      <c r="F14" s="46"/>
      <c r="G14" s="47"/>
      <c r="H14" s="33">
        <v>100</v>
      </c>
      <c r="I14" s="33"/>
      <c r="J14" s="33"/>
      <c r="K14" s="29"/>
      <c r="L14" s="29"/>
      <c r="M14" s="33"/>
      <c r="N14" s="21"/>
      <c r="O14" s="21"/>
      <c r="P14" s="10"/>
      <c r="Q14" s="9">
        <f t="shared" ref="Q14:X14" si="10">H14*$F$14</f>
        <v>0</v>
      </c>
      <c r="R14" s="9">
        <f t="shared" si="10"/>
        <v>0</v>
      </c>
      <c r="S14" s="9">
        <f t="shared" si="10"/>
        <v>0</v>
      </c>
      <c r="T14" s="9">
        <f t="shared" si="10"/>
        <v>0</v>
      </c>
      <c r="U14" s="9">
        <f t="shared" si="10"/>
        <v>0</v>
      </c>
      <c r="V14" s="9">
        <f t="shared" si="10"/>
        <v>0</v>
      </c>
      <c r="W14" s="9">
        <f t="shared" si="10"/>
        <v>0</v>
      </c>
      <c r="X14" s="9">
        <f t="shared" si="10"/>
        <v>0</v>
      </c>
      <c r="Y14" s="14">
        <f t="shared" si="4"/>
        <v>0</v>
      </c>
      <c r="Z14" s="6">
        <f>P14*$F$14</f>
        <v>0</v>
      </c>
      <c r="AB14" s="8">
        <f t="shared" si="2"/>
        <v>0</v>
      </c>
      <c r="AJ14" s="5">
        <v>150</v>
      </c>
      <c r="AK14" s="5"/>
      <c r="AL14" s="5"/>
      <c r="AM14" s="5"/>
      <c r="AN14" s="5"/>
      <c r="AO14" s="5"/>
      <c r="AP14" s="5"/>
      <c r="AQ14" s="5"/>
      <c r="AR14" s="21"/>
      <c r="AS14" s="21"/>
      <c r="AT14" s="21"/>
      <c r="AU14" s="29"/>
      <c r="AV14" s="29"/>
      <c r="AW14" s="29"/>
      <c r="AX14" s="21"/>
      <c r="AY14" s="21"/>
      <c r="AZ14" s="29"/>
    </row>
    <row r="15" spans="1:52" ht="171.75" customHeight="1">
      <c r="A15" s="4">
        <v>11</v>
      </c>
      <c r="B15" s="44" t="s">
        <v>61</v>
      </c>
      <c r="C15" s="4" t="s">
        <v>7</v>
      </c>
      <c r="D15" s="29">
        <v>500</v>
      </c>
      <c r="E15" s="45"/>
      <c r="F15" s="46"/>
      <c r="G15" s="47"/>
      <c r="H15" s="33">
        <v>80</v>
      </c>
      <c r="I15" s="41"/>
      <c r="J15" s="33"/>
      <c r="K15" s="29">
        <v>10</v>
      </c>
      <c r="L15" s="29"/>
      <c r="M15" s="33">
        <v>10</v>
      </c>
      <c r="N15" s="21"/>
      <c r="O15" s="21"/>
      <c r="P15" s="10"/>
      <c r="Q15" s="9">
        <f t="shared" ref="Q15:X15" si="11">H15*$F$15</f>
        <v>0</v>
      </c>
      <c r="R15" s="9">
        <f t="shared" si="11"/>
        <v>0</v>
      </c>
      <c r="S15" s="9">
        <f t="shared" si="11"/>
        <v>0</v>
      </c>
      <c r="T15" s="9">
        <f t="shared" si="11"/>
        <v>0</v>
      </c>
      <c r="U15" s="9">
        <f t="shared" si="11"/>
        <v>0</v>
      </c>
      <c r="V15" s="9">
        <f t="shared" si="11"/>
        <v>0</v>
      </c>
      <c r="W15" s="9">
        <f t="shared" si="11"/>
        <v>0</v>
      </c>
      <c r="X15" s="9">
        <f t="shared" si="11"/>
        <v>0</v>
      </c>
      <c r="Y15" s="14">
        <f t="shared" si="4"/>
        <v>0</v>
      </c>
      <c r="Z15" s="6">
        <f>P15*$F$15</f>
        <v>0</v>
      </c>
      <c r="AB15" s="8">
        <f t="shared" si="2"/>
        <v>0</v>
      </c>
      <c r="AJ15" s="5">
        <v>70</v>
      </c>
      <c r="AK15" s="5">
        <v>10</v>
      </c>
      <c r="AL15" s="5"/>
      <c r="AM15" s="5"/>
      <c r="AN15" s="5">
        <v>20</v>
      </c>
      <c r="AO15" s="5">
        <v>10</v>
      </c>
      <c r="AP15" s="5"/>
      <c r="AQ15" s="5"/>
      <c r="AR15" s="21"/>
      <c r="AS15" s="21"/>
      <c r="AT15" s="21"/>
      <c r="AU15" s="29"/>
      <c r="AV15" s="29"/>
      <c r="AW15" s="29"/>
      <c r="AX15" s="21"/>
      <c r="AY15" s="21"/>
      <c r="AZ15" s="29"/>
    </row>
    <row r="16" spans="1:52" ht="225">
      <c r="A16" s="4">
        <v>12</v>
      </c>
      <c r="B16" s="44" t="s">
        <v>62</v>
      </c>
      <c r="C16" s="4" t="s">
        <v>7</v>
      </c>
      <c r="D16" s="29">
        <v>10</v>
      </c>
      <c r="E16" s="45"/>
      <c r="F16" s="46"/>
      <c r="G16" s="47"/>
      <c r="H16" s="33"/>
      <c r="I16" s="33">
        <v>20</v>
      </c>
      <c r="J16" s="33"/>
      <c r="K16" s="29"/>
      <c r="L16" s="29"/>
      <c r="M16" s="33"/>
      <c r="N16" s="21"/>
      <c r="O16" s="21"/>
      <c r="P16" s="10"/>
      <c r="Q16" s="9">
        <f t="shared" ref="Q16:X16" si="12">H16*$F$16</f>
        <v>0</v>
      </c>
      <c r="R16" s="9">
        <f t="shared" si="12"/>
        <v>0</v>
      </c>
      <c r="S16" s="9">
        <f t="shared" si="12"/>
        <v>0</v>
      </c>
      <c r="T16" s="9">
        <f t="shared" si="12"/>
        <v>0</v>
      </c>
      <c r="U16" s="9">
        <f t="shared" si="12"/>
        <v>0</v>
      </c>
      <c r="V16" s="9">
        <f t="shared" si="12"/>
        <v>0</v>
      </c>
      <c r="W16" s="9">
        <f t="shared" si="12"/>
        <v>0</v>
      </c>
      <c r="X16" s="9">
        <f t="shared" si="12"/>
        <v>0</v>
      </c>
      <c r="Y16" s="14">
        <f t="shared" si="4"/>
        <v>0</v>
      </c>
      <c r="Z16" s="6">
        <f>P16*$F$16</f>
        <v>0</v>
      </c>
      <c r="AB16" s="8">
        <f t="shared" si="2"/>
        <v>0</v>
      </c>
      <c r="AJ16" s="5"/>
      <c r="AK16" s="5">
        <v>20</v>
      </c>
      <c r="AL16" s="5"/>
      <c r="AM16" s="5"/>
      <c r="AN16" s="5"/>
      <c r="AO16" s="5"/>
      <c r="AP16" s="5"/>
      <c r="AQ16" s="5"/>
      <c r="AR16" s="21"/>
      <c r="AS16" s="21"/>
      <c r="AT16" s="21"/>
      <c r="AU16" s="29"/>
      <c r="AV16" s="29"/>
      <c r="AW16" s="29"/>
      <c r="AX16" s="21"/>
      <c r="AY16" s="21"/>
      <c r="AZ16" s="29"/>
    </row>
    <row r="17" spans="1:52" ht="120">
      <c r="A17" s="4">
        <v>13</v>
      </c>
      <c r="B17" s="44" t="s">
        <v>63</v>
      </c>
      <c r="C17" s="4" t="s">
        <v>6</v>
      </c>
      <c r="D17" s="29">
        <f t="shared" si="0"/>
        <v>10</v>
      </c>
      <c r="E17" s="45"/>
      <c r="F17" s="46"/>
      <c r="G17" s="47"/>
      <c r="H17" s="33">
        <v>10</v>
      </c>
      <c r="I17" s="33"/>
      <c r="J17" s="33"/>
      <c r="K17" s="29"/>
      <c r="L17" s="29"/>
      <c r="M17" s="33"/>
      <c r="N17" s="21"/>
      <c r="O17" s="21"/>
      <c r="P17" s="10"/>
      <c r="Q17" s="9">
        <f t="shared" ref="Q17:X17" si="13">H17*$F$17</f>
        <v>0</v>
      </c>
      <c r="R17" s="9">
        <f t="shared" si="13"/>
        <v>0</v>
      </c>
      <c r="S17" s="9">
        <f t="shared" si="13"/>
        <v>0</v>
      </c>
      <c r="T17" s="9">
        <f t="shared" si="13"/>
        <v>0</v>
      </c>
      <c r="U17" s="9">
        <f t="shared" si="13"/>
        <v>0</v>
      </c>
      <c r="V17" s="9">
        <f t="shared" si="13"/>
        <v>0</v>
      </c>
      <c r="W17" s="9">
        <f t="shared" si="13"/>
        <v>0</v>
      </c>
      <c r="X17" s="9">
        <f t="shared" si="13"/>
        <v>0</v>
      </c>
      <c r="Y17" s="14">
        <f t="shared" si="4"/>
        <v>0</v>
      </c>
      <c r="Z17" s="6">
        <f>P17*$F$17</f>
        <v>0</v>
      </c>
      <c r="AB17" s="8">
        <f t="shared" si="2"/>
        <v>0</v>
      </c>
      <c r="AJ17" s="5">
        <v>5</v>
      </c>
      <c r="AK17" s="5"/>
      <c r="AL17" s="5"/>
      <c r="AM17" s="5"/>
      <c r="AN17" s="5"/>
      <c r="AO17" s="5"/>
      <c r="AP17" s="5"/>
      <c r="AQ17" s="5"/>
      <c r="AR17" s="21"/>
      <c r="AS17" s="21"/>
      <c r="AT17" s="21"/>
      <c r="AU17" s="29"/>
      <c r="AV17" s="29"/>
      <c r="AW17" s="29"/>
      <c r="AX17" s="21"/>
      <c r="AY17" s="21"/>
      <c r="AZ17" s="29"/>
    </row>
    <row r="18" spans="1:52" ht="119.25" customHeight="1">
      <c r="A18" s="4">
        <v>14</v>
      </c>
      <c r="B18" s="44" t="s">
        <v>64</v>
      </c>
      <c r="C18" s="4" t="s">
        <v>6</v>
      </c>
      <c r="D18" s="29">
        <f t="shared" si="0"/>
        <v>10</v>
      </c>
      <c r="E18" s="45"/>
      <c r="F18" s="46"/>
      <c r="G18" s="47"/>
      <c r="H18" s="33">
        <v>10</v>
      </c>
      <c r="I18" s="33"/>
      <c r="J18" s="33"/>
      <c r="K18" s="29"/>
      <c r="L18" s="29"/>
      <c r="M18" s="33"/>
      <c r="N18" s="21"/>
      <c r="O18" s="21"/>
      <c r="P18" s="10"/>
      <c r="Q18" s="9">
        <f t="shared" ref="Q18:X18" si="14">H18*$F$18</f>
        <v>0</v>
      </c>
      <c r="R18" s="9">
        <f t="shared" si="14"/>
        <v>0</v>
      </c>
      <c r="S18" s="9">
        <f t="shared" si="14"/>
        <v>0</v>
      </c>
      <c r="T18" s="9">
        <f t="shared" si="14"/>
        <v>0</v>
      </c>
      <c r="U18" s="9">
        <f t="shared" si="14"/>
        <v>0</v>
      </c>
      <c r="V18" s="9">
        <f t="shared" si="14"/>
        <v>0</v>
      </c>
      <c r="W18" s="9">
        <f t="shared" si="14"/>
        <v>0</v>
      </c>
      <c r="X18" s="9">
        <f t="shared" si="14"/>
        <v>0</v>
      </c>
      <c r="Y18" s="14">
        <f t="shared" si="4"/>
        <v>0</v>
      </c>
      <c r="Z18" s="6">
        <f>P18*$F$18</f>
        <v>0</v>
      </c>
      <c r="AB18" s="8">
        <f t="shared" si="2"/>
        <v>0</v>
      </c>
      <c r="AJ18" s="5">
        <v>10</v>
      </c>
      <c r="AK18" s="5"/>
      <c r="AL18" s="5"/>
      <c r="AM18" s="5"/>
      <c r="AN18" s="5"/>
      <c r="AO18" s="5"/>
      <c r="AP18" s="5"/>
      <c r="AQ18" s="5"/>
      <c r="AR18" s="21"/>
      <c r="AS18" s="21"/>
      <c r="AT18" s="21"/>
      <c r="AU18" s="29"/>
      <c r="AV18" s="29"/>
      <c r="AW18" s="29"/>
      <c r="AX18" s="21"/>
      <c r="AY18" s="21"/>
      <c r="AZ18" s="29"/>
    </row>
    <row r="19" spans="1:52" ht="107.25" customHeight="1">
      <c r="A19" s="4">
        <v>15</v>
      </c>
      <c r="B19" s="44" t="s">
        <v>54</v>
      </c>
      <c r="C19" s="4" t="s">
        <v>10</v>
      </c>
      <c r="D19" s="29">
        <v>10</v>
      </c>
      <c r="E19" s="45"/>
      <c r="F19" s="46"/>
      <c r="G19" s="47"/>
      <c r="H19" s="33">
        <v>30</v>
      </c>
      <c r="I19" s="33"/>
      <c r="J19" s="33"/>
      <c r="K19" s="29"/>
      <c r="L19" s="29"/>
      <c r="M19" s="33"/>
      <c r="N19" s="21"/>
      <c r="O19" s="21"/>
      <c r="P19" s="10"/>
      <c r="Q19" s="9">
        <f t="shared" ref="Q19:X19" si="15">H19*$F$19</f>
        <v>0</v>
      </c>
      <c r="R19" s="9">
        <f t="shared" si="15"/>
        <v>0</v>
      </c>
      <c r="S19" s="9">
        <f t="shared" si="15"/>
        <v>0</v>
      </c>
      <c r="T19" s="9">
        <f t="shared" si="15"/>
        <v>0</v>
      </c>
      <c r="U19" s="9">
        <f t="shared" si="15"/>
        <v>0</v>
      </c>
      <c r="V19" s="9">
        <f t="shared" si="15"/>
        <v>0</v>
      </c>
      <c r="W19" s="9">
        <f t="shared" si="15"/>
        <v>0</v>
      </c>
      <c r="X19" s="9">
        <f t="shared" si="15"/>
        <v>0</v>
      </c>
      <c r="Y19" s="14">
        <f t="shared" si="4"/>
        <v>0</v>
      </c>
      <c r="Z19" s="6">
        <f>P19*$F$19</f>
        <v>0</v>
      </c>
      <c r="AB19" s="8">
        <f t="shared" si="2"/>
        <v>0</v>
      </c>
      <c r="AJ19" s="5">
        <v>5</v>
      </c>
      <c r="AK19" s="5"/>
      <c r="AL19" s="5"/>
      <c r="AM19" s="5"/>
      <c r="AN19" s="5"/>
      <c r="AO19" s="5"/>
      <c r="AP19" s="5"/>
      <c r="AQ19" s="5"/>
      <c r="AR19" s="21"/>
      <c r="AS19" s="21"/>
      <c r="AT19" s="21"/>
      <c r="AU19" s="29"/>
      <c r="AV19" s="29"/>
      <c r="AW19" s="29"/>
      <c r="AX19" s="21"/>
      <c r="AY19" s="21"/>
      <c r="AZ19" s="29"/>
    </row>
    <row r="20" spans="1:52" ht="60">
      <c r="A20" s="4">
        <v>16</v>
      </c>
      <c r="B20" s="44" t="s">
        <v>69</v>
      </c>
      <c r="C20" s="4" t="s">
        <v>7</v>
      </c>
      <c r="D20" s="29">
        <v>100</v>
      </c>
      <c r="E20" s="45"/>
      <c r="F20" s="46"/>
      <c r="G20" s="47"/>
      <c r="H20" s="33">
        <v>250</v>
      </c>
      <c r="I20" s="33"/>
      <c r="J20" s="33"/>
      <c r="K20" s="29"/>
      <c r="L20" s="29"/>
      <c r="M20" s="33"/>
      <c r="N20" s="21"/>
      <c r="O20" s="21"/>
      <c r="P20" s="10"/>
      <c r="Q20" s="9">
        <f t="shared" ref="Q20:X20" si="16">H20*$F$20</f>
        <v>0</v>
      </c>
      <c r="R20" s="9">
        <f t="shared" si="16"/>
        <v>0</v>
      </c>
      <c r="S20" s="9">
        <f t="shared" si="16"/>
        <v>0</v>
      </c>
      <c r="T20" s="9">
        <f t="shared" si="16"/>
        <v>0</v>
      </c>
      <c r="U20" s="9">
        <f t="shared" si="16"/>
        <v>0</v>
      </c>
      <c r="V20" s="9">
        <f t="shared" si="16"/>
        <v>0</v>
      </c>
      <c r="W20" s="9">
        <f t="shared" si="16"/>
        <v>0</v>
      </c>
      <c r="X20" s="9">
        <f t="shared" si="16"/>
        <v>0</v>
      </c>
      <c r="Y20" s="14">
        <f t="shared" si="4"/>
        <v>0</v>
      </c>
      <c r="Z20" s="6">
        <f>P20*$F$20</f>
        <v>0</v>
      </c>
      <c r="AB20" s="8">
        <f t="shared" si="2"/>
        <v>0</v>
      </c>
      <c r="AJ20" s="5">
        <v>200</v>
      </c>
      <c r="AK20" s="5"/>
      <c r="AL20" s="5"/>
      <c r="AM20" s="5"/>
      <c r="AN20" s="5"/>
      <c r="AO20" s="5"/>
      <c r="AP20" s="5"/>
      <c r="AQ20" s="5"/>
      <c r="AR20" s="21"/>
      <c r="AS20" s="21"/>
      <c r="AT20" s="21"/>
      <c r="AU20" s="29"/>
      <c r="AV20" s="29"/>
      <c r="AW20" s="29"/>
      <c r="AX20" s="21"/>
      <c r="AY20" s="21"/>
      <c r="AZ20" s="29"/>
    </row>
    <row r="21" spans="1:52" ht="45">
      <c r="A21" s="4">
        <v>17</v>
      </c>
      <c r="B21" s="44" t="s">
        <v>53</v>
      </c>
      <c r="C21" s="4" t="s">
        <v>6</v>
      </c>
      <c r="D21" s="29">
        <v>50</v>
      </c>
      <c r="E21" s="45"/>
      <c r="F21" s="46"/>
      <c r="G21" s="47"/>
      <c r="H21" s="33"/>
      <c r="I21" s="33">
        <v>50</v>
      </c>
      <c r="J21" s="33"/>
      <c r="K21" s="29"/>
      <c r="L21" s="29"/>
      <c r="M21" s="33"/>
      <c r="N21" s="21"/>
      <c r="O21" s="21"/>
      <c r="P21" s="10"/>
      <c r="Q21" s="9">
        <f t="shared" ref="Q21:X21" si="17">H21*$F$21</f>
        <v>0</v>
      </c>
      <c r="R21" s="9">
        <f t="shared" si="17"/>
        <v>0</v>
      </c>
      <c r="S21" s="9">
        <f t="shared" si="17"/>
        <v>0</v>
      </c>
      <c r="T21" s="9">
        <f t="shared" si="17"/>
        <v>0</v>
      </c>
      <c r="U21" s="9">
        <f t="shared" si="17"/>
        <v>0</v>
      </c>
      <c r="V21" s="9">
        <f t="shared" si="17"/>
        <v>0</v>
      </c>
      <c r="W21" s="9">
        <f t="shared" si="17"/>
        <v>0</v>
      </c>
      <c r="X21" s="9">
        <f t="shared" si="17"/>
        <v>0</v>
      </c>
      <c r="Y21" s="14">
        <f t="shared" si="4"/>
        <v>0</v>
      </c>
      <c r="Z21" s="6">
        <f>P21*$F$21</f>
        <v>0</v>
      </c>
      <c r="AB21" s="8">
        <f t="shared" si="2"/>
        <v>0</v>
      </c>
      <c r="AJ21" s="5"/>
      <c r="AK21" s="5">
        <v>50</v>
      </c>
      <c r="AL21" s="5"/>
      <c r="AM21" s="5"/>
      <c r="AN21" s="5"/>
      <c r="AO21" s="5"/>
      <c r="AP21" s="5"/>
      <c r="AQ21" s="5"/>
      <c r="AR21" s="21"/>
      <c r="AS21" s="21"/>
      <c r="AT21" s="21"/>
      <c r="AU21" s="29"/>
      <c r="AV21" s="29"/>
      <c r="AW21" s="29"/>
      <c r="AX21" s="21"/>
      <c r="AY21" s="21"/>
      <c r="AZ21" s="29"/>
    </row>
    <row r="22" spans="1:52" ht="71.25" customHeight="1">
      <c r="A22" s="4">
        <v>18</v>
      </c>
      <c r="B22" s="44" t="s">
        <v>51</v>
      </c>
      <c r="C22" s="4" t="s">
        <v>10</v>
      </c>
      <c r="D22" s="29">
        <v>10000</v>
      </c>
      <c r="E22" s="45"/>
      <c r="F22" s="46"/>
      <c r="G22" s="47"/>
      <c r="H22" s="33">
        <v>30000</v>
      </c>
      <c r="I22" s="33"/>
      <c r="J22" s="33"/>
      <c r="K22" s="29"/>
      <c r="L22" s="29"/>
      <c r="M22" s="33"/>
      <c r="N22" s="21"/>
      <c r="O22" s="21"/>
      <c r="P22" s="10"/>
      <c r="Q22" s="9">
        <f t="shared" ref="Q22:X22" si="18">H22*$F$22</f>
        <v>0</v>
      </c>
      <c r="R22" s="9">
        <f t="shared" si="18"/>
        <v>0</v>
      </c>
      <c r="S22" s="9">
        <f t="shared" si="18"/>
        <v>0</v>
      </c>
      <c r="T22" s="9">
        <f t="shared" si="18"/>
        <v>0</v>
      </c>
      <c r="U22" s="9">
        <f t="shared" si="18"/>
        <v>0</v>
      </c>
      <c r="V22" s="9">
        <f t="shared" si="18"/>
        <v>0</v>
      </c>
      <c r="W22" s="9">
        <f t="shared" si="18"/>
        <v>0</v>
      </c>
      <c r="X22" s="9">
        <f t="shared" si="18"/>
        <v>0</v>
      </c>
      <c r="Y22" s="14">
        <f t="shared" si="4"/>
        <v>0</v>
      </c>
      <c r="Z22" s="6">
        <f>P22*$F$22</f>
        <v>0</v>
      </c>
      <c r="AB22" s="8">
        <f t="shared" si="2"/>
        <v>0</v>
      </c>
      <c r="AJ22" s="5">
        <v>70000</v>
      </c>
      <c r="AK22" s="5"/>
      <c r="AL22" s="5"/>
      <c r="AM22" s="5"/>
      <c r="AN22" s="5"/>
      <c r="AO22" s="5"/>
      <c r="AP22" s="5"/>
      <c r="AQ22" s="5"/>
      <c r="AR22" s="21"/>
      <c r="AS22" s="21"/>
      <c r="AT22" s="21"/>
      <c r="AU22" s="29"/>
      <c r="AV22" s="29"/>
      <c r="AW22" s="29"/>
      <c r="AX22" s="21"/>
      <c r="AY22" s="21"/>
      <c r="AZ22" s="29"/>
    </row>
    <row r="23" spans="1:52" ht="255">
      <c r="A23" s="4">
        <v>19</v>
      </c>
      <c r="B23" s="44" t="s">
        <v>52</v>
      </c>
      <c r="C23" s="4" t="s">
        <v>10</v>
      </c>
      <c r="D23" s="29">
        <v>200000</v>
      </c>
      <c r="E23" s="45"/>
      <c r="F23" s="46"/>
      <c r="G23" s="47"/>
      <c r="H23" s="38">
        <v>300000</v>
      </c>
      <c r="I23" s="33"/>
      <c r="J23" s="33"/>
      <c r="K23" s="29"/>
      <c r="L23" s="29"/>
      <c r="M23" s="33"/>
      <c r="N23" s="21"/>
      <c r="O23" s="21"/>
      <c r="P23" s="12"/>
      <c r="Q23" s="9">
        <f t="shared" ref="Q23:X23" si="19">H23*$F$23</f>
        <v>0</v>
      </c>
      <c r="R23" s="9">
        <f t="shared" si="19"/>
        <v>0</v>
      </c>
      <c r="S23" s="9">
        <f t="shared" si="19"/>
        <v>0</v>
      </c>
      <c r="T23" s="9">
        <f t="shared" si="19"/>
        <v>0</v>
      </c>
      <c r="U23" s="9">
        <f t="shared" si="19"/>
        <v>0</v>
      </c>
      <c r="V23" s="9">
        <f t="shared" si="19"/>
        <v>0</v>
      </c>
      <c r="W23" s="9">
        <f t="shared" si="19"/>
        <v>0</v>
      </c>
      <c r="X23" s="9">
        <f t="shared" si="19"/>
        <v>0</v>
      </c>
      <c r="Y23" s="14">
        <f t="shared" si="4"/>
        <v>0</v>
      </c>
      <c r="Z23" s="6">
        <f>P23*$F$23</f>
        <v>0</v>
      </c>
      <c r="AB23" s="8">
        <f t="shared" si="2"/>
        <v>0</v>
      </c>
      <c r="AJ23" s="5">
        <v>350000</v>
      </c>
      <c r="AK23" s="5"/>
      <c r="AL23" s="5"/>
      <c r="AM23" s="5"/>
      <c r="AN23" s="5"/>
      <c r="AO23" s="5"/>
      <c r="AP23" s="5"/>
      <c r="AQ23" s="5"/>
      <c r="AR23" s="21"/>
      <c r="AS23" s="21"/>
      <c r="AT23" s="21"/>
      <c r="AU23" s="29"/>
      <c r="AV23" s="29"/>
      <c r="AW23" s="29"/>
      <c r="AX23" s="21"/>
      <c r="AY23" s="21"/>
      <c r="AZ23" s="29"/>
    </row>
    <row r="24" spans="1:52" ht="227.25" customHeight="1">
      <c r="A24" s="4">
        <v>20</v>
      </c>
      <c r="B24" s="50" t="s">
        <v>33</v>
      </c>
      <c r="C24" s="4" t="s">
        <v>10</v>
      </c>
      <c r="D24" s="29">
        <v>10000</v>
      </c>
      <c r="E24" s="45"/>
      <c r="F24" s="46"/>
      <c r="G24" s="47"/>
      <c r="H24" s="38">
        <v>20000</v>
      </c>
      <c r="I24" s="33"/>
      <c r="J24" s="33"/>
      <c r="K24" s="29"/>
      <c r="L24" s="29"/>
      <c r="M24" s="33"/>
      <c r="N24" s="21"/>
      <c r="O24" s="21"/>
      <c r="P24" s="12"/>
      <c r="Q24" s="9"/>
      <c r="R24" s="9"/>
      <c r="S24" s="9"/>
      <c r="T24" s="9"/>
      <c r="U24" s="9"/>
      <c r="V24" s="9"/>
      <c r="W24" s="9"/>
      <c r="X24" s="9"/>
      <c r="Y24" s="14">
        <f t="shared" si="4"/>
        <v>0</v>
      </c>
      <c r="Z24" s="6"/>
      <c r="AB24" s="8"/>
      <c r="AJ24" s="5">
        <v>10000</v>
      </c>
      <c r="AK24" s="5"/>
      <c r="AL24" s="5"/>
      <c r="AM24" s="5"/>
      <c r="AN24" s="5"/>
      <c r="AO24" s="5"/>
      <c r="AP24" s="5"/>
      <c r="AQ24" s="5"/>
      <c r="AR24" s="21"/>
      <c r="AS24" s="21"/>
      <c r="AT24" s="21"/>
      <c r="AU24" s="29"/>
      <c r="AV24" s="29"/>
      <c r="AW24" s="29"/>
      <c r="AX24" s="21"/>
      <c r="AY24" s="21"/>
      <c r="AZ24" s="29"/>
    </row>
    <row r="25" spans="1:52" ht="255">
      <c r="A25" s="4">
        <v>21</v>
      </c>
      <c r="B25" s="44" t="s">
        <v>31</v>
      </c>
      <c r="C25" s="4" t="s">
        <v>7</v>
      </c>
      <c r="D25" s="29">
        <v>10</v>
      </c>
      <c r="E25" s="45"/>
      <c r="F25" s="46"/>
      <c r="G25" s="47"/>
      <c r="H25" s="33">
        <v>100</v>
      </c>
      <c r="I25" s="33"/>
      <c r="J25" s="33"/>
      <c r="K25" s="29"/>
      <c r="L25" s="29"/>
      <c r="M25" s="33"/>
      <c r="N25" s="21"/>
      <c r="O25" s="21"/>
      <c r="P25" s="11"/>
      <c r="Q25" s="9">
        <f t="shared" ref="Q25:X25" si="20">H25*$F$25</f>
        <v>0</v>
      </c>
      <c r="R25" s="9">
        <f t="shared" si="20"/>
        <v>0</v>
      </c>
      <c r="S25" s="9">
        <f t="shared" si="20"/>
        <v>0</v>
      </c>
      <c r="T25" s="9">
        <f t="shared" si="20"/>
        <v>0</v>
      </c>
      <c r="U25" s="9">
        <f t="shared" si="20"/>
        <v>0</v>
      </c>
      <c r="V25" s="9">
        <f t="shared" si="20"/>
        <v>0</v>
      </c>
      <c r="W25" s="9">
        <f t="shared" si="20"/>
        <v>0</v>
      </c>
      <c r="X25" s="9">
        <f t="shared" si="20"/>
        <v>0</v>
      </c>
      <c r="Y25" s="14">
        <f t="shared" si="4"/>
        <v>0</v>
      </c>
      <c r="Z25" s="6">
        <f>P25*$F$25</f>
        <v>0</v>
      </c>
      <c r="AB25" s="8">
        <f t="shared" si="2"/>
        <v>0</v>
      </c>
      <c r="AJ25" s="5">
        <v>100</v>
      </c>
      <c r="AK25" s="5"/>
      <c r="AL25" s="5"/>
      <c r="AM25" s="5"/>
      <c r="AN25" s="5"/>
      <c r="AO25" s="5"/>
      <c r="AP25" s="5"/>
      <c r="AQ25" s="5"/>
      <c r="AR25" s="21"/>
      <c r="AS25" s="21"/>
      <c r="AT25" s="21"/>
      <c r="AU25" s="29"/>
      <c r="AV25" s="29"/>
      <c r="AW25" s="29"/>
      <c r="AX25" s="21"/>
      <c r="AY25" s="21"/>
      <c r="AZ25" s="29"/>
    </row>
    <row r="26" spans="1:52" ht="285">
      <c r="A26" s="4">
        <v>22</v>
      </c>
      <c r="B26" s="44" t="s">
        <v>65</v>
      </c>
      <c r="C26" s="4" t="s">
        <v>7</v>
      </c>
      <c r="D26" s="29">
        <v>10</v>
      </c>
      <c r="E26" s="45"/>
      <c r="F26" s="46"/>
      <c r="G26" s="47"/>
      <c r="H26" s="33">
        <v>100</v>
      </c>
      <c r="I26" s="33"/>
      <c r="J26" s="33"/>
      <c r="K26" s="29"/>
      <c r="L26" s="29"/>
      <c r="M26" s="33"/>
      <c r="N26" s="21"/>
      <c r="O26" s="21"/>
      <c r="P26" s="11"/>
      <c r="Q26" s="9">
        <f t="shared" ref="Q26:X26" si="21">H26*$F$26</f>
        <v>0</v>
      </c>
      <c r="R26" s="9">
        <f t="shared" si="21"/>
        <v>0</v>
      </c>
      <c r="S26" s="9">
        <f t="shared" si="21"/>
        <v>0</v>
      </c>
      <c r="T26" s="9">
        <f t="shared" si="21"/>
        <v>0</v>
      </c>
      <c r="U26" s="9">
        <f t="shared" si="21"/>
        <v>0</v>
      </c>
      <c r="V26" s="9">
        <f t="shared" si="21"/>
        <v>0</v>
      </c>
      <c r="W26" s="9">
        <f t="shared" si="21"/>
        <v>0</v>
      </c>
      <c r="X26" s="9">
        <f t="shared" si="21"/>
        <v>0</v>
      </c>
      <c r="Y26" s="14">
        <f t="shared" si="4"/>
        <v>0</v>
      </c>
      <c r="Z26" s="6">
        <f>P26*$F$26</f>
        <v>0</v>
      </c>
      <c r="AB26" s="8">
        <f t="shared" si="2"/>
        <v>0</v>
      </c>
      <c r="AJ26" s="5">
        <v>100</v>
      </c>
      <c r="AK26" s="5"/>
      <c r="AL26" s="5"/>
      <c r="AM26" s="5"/>
      <c r="AN26" s="5"/>
      <c r="AO26" s="5"/>
      <c r="AP26" s="5"/>
      <c r="AQ26" s="5"/>
      <c r="AR26" s="21"/>
      <c r="AS26" s="21"/>
      <c r="AT26" s="21"/>
      <c r="AU26" s="29"/>
      <c r="AV26" s="29"/>
      <c r="AW26" s="29"/>
      <c r="AX26" s="21"/>
      <c r="AY26" s="21"/>
      <c r="AZ26" s="29"/>
    </row>
    <row r="27" spans="1:52" ht="90">
      <c r="A27" s="4">
        <v>23</v>
      </c>
      <c r="B27" s="44" t="s">
        <v>75</v>
      </c>
      <c r="C27" s="4" t="s">
        <v>7</v>
      </c>
      <c r="D27" s="29">
        <v>400</v>
      </c>
      <c r="E27" s="45"/>
      <c r="F27" s="46"/>
      <c r="G27" s="47"/>
      <c r="H27" s="33"/>
      <c r="I27" s="33">
        <v>420</v>
      </c>
      <c r="J27" s="33"/>
      <c r="K27" s="29"/>
      <c r="L27" s="29"/>
      <c r="M27" s="33"/>
      <c r="N27" s="21"/>
      <c r="O27" s="21"/>
      <c r="P27" s="11"/>
      <c r="Q27" s="9">
        <f t="shared" ref="Q27:X27" si="22">H27*$F$27</f>
        <v>0</v>
      </c>
      <c r="R27" s="9">
        <f t="shared" si="22"/>
        <v>0</v>
      </c>
      <c r="S27" s="9">
        <f t="shared" si="22"/>
        <v>0</v>
      </c>
      <c r="T27" s="9">
        <f t="shared" si="22"/>
        <v>0</v>
      </c>
      <c r="U27" s="9">
        <f t="shared" si="22"/>
        <v>0</v>
      </c>
      <c r="V27" s="9">
        <f t="shared" si="22"/>
        <v>0</v>
      </c>
      <c r="W27" s="9">
        <f t="shared" si="22"/>
        <v>0</v>
      </c>
      <c r="X27" s="9">
        <f t="shared" si="22"/>
        <v>0</v>
      </c>
      <c r="Y27" s="14">
        <f t="shared" si="4"/>
        <v>0</v>
      </c>
      <c r="Z27" s="6">
        <f>P27*$F$27</f>
        <v>0</v>
      </c>
      <c r="AB27" s="8">
        <f t="shared" si="2"/>
        <v>0</v>
      </c>
      <c r="AJ27" s="5"/>
      <c r="AK27" s="5">
        <v>600</v>
      </c>
      <c r="AL27" s="5"/>
      <c r="AM27" s="5"/>
      <c r="AN27" s="5"/>
      <c r="AO27" s="5"/>
      <c r="AP27" s="5"/>
      <c r="AQ27" s="5"/>
      <c r="AR27" s="21"/>
      <c r="AS27" s="21"/>
      <c r="AT27" s="21"/>
      <c r="AU27" s="29"/>
      <c r="AV27" s="29"/>
      <c r="AW27" s="29"/>
      <c r="AX27" s="21"/>
      <c r="AY27" s="21"/>
      <c r="AZ27" s="29"/>
    </row>
    <row r="28" spans="1:52" ht="60">
      <c r="A28" s="4">
        <v>24</v>
      </c>
      <c r="B28" s="44" t="s">
        <v>35</v>
      </c>
      <c r="C28" s="4" t="s">
        <v>7</v>
      </c>
      <c r="D28" s="29">
        <v>100</v>
      </c>
      <c r="E28" s="45"/>
      <c r="F28" s="46"/>
      <c r="G28" s="47"/>
      <c r="H28" s="33">
        <v>1000</v>
      </c>
      <c r="I28" s="33"/>
      <c r="J28" s="33"/>
      <c r="K28" s="29"/>
      <c r="L28" s="29"/>
      <c r="M28" s="33"/>
      <c r="N28" s="21"/>
      <c r="O28" s="21"/>
      <c r="P28" s="11"/>
      <c r="Q28" s="9">
        <f t="shared" ref="Q28:X28" si="23">H28*$F$28</f>
        <v>0</v>
      </c>
      <c r="R28" s="9">
        <f t="shared" si="23"/>
        <v>0</v>
      </c>
      <c r="S28" s="9">
        <f t="shared" si="23"/>
        <v>0</v>
      </c>
      <c r="T28" s="9">
        <f t="shared" si="23"/>
        <v>0</v>
      </c>
      <c r="U28" s="9">
        <f t="shared" si="23"/>
        <v>0</v>
      </c>
      <c r="V28" s="9">
        <f t="shared" si="23"/>
        <v>0</v>
      </c>
      <c r="W28" s="9">
        <f t="shared" si="23"/>
        <v>0</v>
      </c>
      <c r="X28" s="9">
        <f t="shared" si="23"/>
        <v>0</v>
      </c>
      <c r="Y28" s="14">
        <f t="shared" si="4"/>
        <v>0</v>
      </c>
      <c r="Z28" s="6">
        <f>P28*$F$28</f>
        <v>0</v>
      </c>
      <c r="AB28" s="8">
        <f t="shared" si="2"/>
        <v>0</v>
      </c>
      <c r="AJ28" s="5">
        <v>70</v>
      </c>
      <c r="AK28" s="5">
        <v>10</v>
      </c>
      <c r="AL28" s="5"/>
      <c r="AM28" s="5"/>
      <c r="AN28" s="5"/>
      <c r="AO28" s="5"/>
      <c r="AP28" s="5"/>
      <c r="AQ28" s="5"/>
      <c r="AR28" s="21"/>
      <c r="AS28" s="21"/>
      <c r="AT28" s="21"/>
      <c r="AU28" s="29"/>
      <c r="AV28" s="29"/>
      <c r="AW28" s="29"/>
      <c r="AX28" s="21"/>
      <c r="AY28" s="21"/>
      <c r="AZ28" s="29"/>
    </row>
    <row r="29" spans="1:52" ht="75">
      <c r="A29" s="4">
        <v>25</v>
      </c>
      <c r="B29" s="44" t="s">
        <v>56</v>
      </c>
      <c r="C29" s="4" t="s">
        <v>10</v>
      </c>
      <c r="D29" s="29">
        <f t="shared" ref="D29:D41" si="24">SUM(H29:O29)</f>
        <v>5000</v>
      </c>
      <c r="E29" s="51"/>
      <c r="F29" s="46"/>
      <c r="G29" s="47"/>
      <c r="H29" s="33">
        <v>5000</v>
      </c>
      <c r="I29" s="33"/>
      <c r="J29" s="33"/>
      <c r="K29" s="29"/>
      <c r="L29" s="4"/>
      <c r="M29" s="33"/>
      <c r="N29" s="21"/>
      <c r="O29" s="21"/>
      <c r="P29" s="11"/>
      <c r="Q29" s="9">
        <f t="shared" ref="Q29:X29" si="25">H29*$F$29</f>
        <v>0</v>
      </c>
      <c r="R29" s="9">
        <f t="shared" si="25"/>
        <v>0</v>
      </c>
      <c r="S29" s="9">
        <f t="shared" si="25"/>
        <v>0</v>
      </c>
      <c r="T29" s="9">
        <f t="shared" si="25"/>
        <v>0</v>
      </c>
      <c r="U29" s="9">
        <f t="shared" si="25"/>
        <v>0</v>
      </c>
      <c r="V29" s="9">
        <f t="shared" si="25"/>
        <v>0</v>
      </c>
      <c r="W29" s="9">
        <f t="shared" si="25"/>
        <v>0</v>
      </c>
      <c r="X29" s="9">
        <f t="shared" si="25"/>
        <v>0</v>
      </c>
      <c r="Y29" s="14">
        <f t="shared" si="4"/>
        <v>0</v>
      </c>
      <c r="Z29" s="6">
        <f>P29*$F$29</f>
        <v>0</v>
      </c>
      <c r="AB29" s="8">
        <f t="shared" si="2"/>
        <v>0</v>
      </c>
      <c r="AJ29" s="5">
        <v>10000</v>
      </c>
      <c r="AK29" s="5"/>
      <c r="AL29" s="5"/>
      <c r="AM29" s="5"/>
      <c r="AN29" s="5"/>
      <c r="AO29" s="5"/>
      <c r="AP29" s="5"/>
      <c r="AQ29" s="5"/>
      <c r="AR29" s="21"/>
      <c r="AS29" s="21"/>
      <c r="AT29" s="21"/>
      <c r="AU29" s="29"/>
      <c r="AV29" s="29"/>
      <c r="AW29" s="29"/>
      <c r="AX29" s="21"/>
      <c r="AY29" s="21"/>
      <c r="AZ29" s="29"/>
    </row>
    <row r="30" spans="1:52" ht="80.25" customHeight="1">
      <c r="A30" s="4">
        <v>26</v>
      </c>
      <c r="B30" s="44" t="s">
        <v>57</v>
      </c>
      <c r="C30" s="4" t="s">
        <v>10</v>
      </c>
      <c r="D30" s="29">
        <f t="shared" si="24"/>
        <v>5000</v>
      </c>
      <c r="E30" s="52"/>
      <c r="F30" s="46"/>
      <c r="G30" s="47"/>
      <c r="H30" s="33">
        <v>5000</v>
      </c>
      <c r="I30" s="33"/>
      <c r="J30" s="33"/>
      <c r="K30" s="29"/>
      <c r="L30" s="4"/>
      <c r="M30" s="33"/>
      <c r="N30" s="21"/>
      <c r="O30" s="21"/>
      <c r="P30" s="11"/>
      <c r="Q30" s="9">
        <f t="shared" ref="Q30:X30" si="26">H30*$F$30</f>
        <v>0</v>
      </c>
      <c r="R30" s="9">
        <f t="shared" si="26"/>
        <v>0</v>
      </c>
      <c r="S30" s="9">
        <f t="shared" si="26"/>
        <v>0</v>
      </c>
      <c r="T30" s="9">
        <f t="shared" si="26"/>
        <v>0</v>
      </c>
      <c r="U30" s="9">
        <f t="shared" si="26"/>
        <v>0</v>
      </c>
      <c r="V30" s="9">
        <f t="shared" si="26"/>
        <v>0</v>
      </c>
      <c r="W30" s="9">
        <f t="shared" si="26"/>
        <v>0</v>
      </c>
      <c r="X30" s="9">
        <f t="shared" si="26"/>
        <v>0</v>
      </c>
      <c r="Y30" s="14">
        <f t="shared" si="4"/>
        <v>0</v>
      </c>
      <c r="Z30" s="6">
        <f>P30*$F$30</f>
        <v>0</v>
      </c>
      <c r="AB30" s="8">
        <f t="shared" si="2"/>
        <v>0</v>
      </c>
      <c r="AJ30" s="5">
        <v>12000</v>
      </c>
      <c r="AK30" s="5"/>
      <c r="AL30" s="5"/>
      <c r="AM30" s="5"/>
      <c r="AN30" s="5"/>
      <c r="AO30" s="5"/>
      <c r="AP30" s="5"/>
      <c r="AQ30" s="5"/>
      <c r="AR30" s="21"/>
      <c r="AS30" s="21"/>
      <c r="AT30" s="21"/>
      <c r="AU30" s="29"/>
      <c r="AV30" s="29"/>
      <c r="AW30" s="29"/>
      <c r="AX30" s="21"/>
      <c r="AY30" s="21"/>
      <c r="AZ30" s="29"/>
    </row>
    <row r="31" spans="1:52" ht="216.75" customHeight="1">
      <c r="A31" s="4">
        <v>27</v>
      </c>
      <c r="B31" s="53" t="s">
        <v>71</v>
      </c>
      <c r="C31" s="4" t="s">
        <v>7</v>
      </c>
      <c r="D31" s="29">
        <v>500</v>
      </c>
      <c r="E31" s="52"/>
      <c r="F31" s="46"/>
      <c r="G31" s="47"/>
      <c r="H31" s="33">
        <v>700</v>
      </c>
      <c r="I31" s="33"/>
      <c r="J31" s="33"/>
      <c r="K31" s="29"/>
      <c r="L31" s="4"/>
      <c r="M31" s="33"/>
      <c r="N31" s="21"/>
      <c r="O31" s="21"/>
      <c r="P31" s="11"/>
      <c r="Q31" s="9">
        <f t="shared" ref="Q31:X31" si="27">H31*$F$31</f>
        <v>0</v>
      </c>
      <c r="R31" s="9">
        <f t="shared" si="27"/>
        <v>0</v>
      </c>
      <c r="S31" s="9">
        <f t="shared" si="27"/>
        <v>0</v>
      </c>
      <c r="T31" s="9">
        <f t="shared" si="27"/>
        <v>0</v>
      </c>
      <c r="U31" s="9">
        <f t="shared" si="27"/>
        <v>0</v>
      </c>
      <c r="V31" s="9">
        <f t="shared" si="27"/>
        <v>0</v>
      </c>
      <c r="W31" s="9">
        <f t="shared" si="27"/>
        <v>0</v>
      </c>
      <c r="X31" s="9">
        <f t="shared" si="27"/>
        <v>0</v>
      </c>
      <c r="Y31" s="14">
        <f t="shared" si="4"/>
        <v>0</v>
      </c>
      <c r="Z31" s="6">
        <f>P31*$F$31</f>
        <v>0</v>
      </c>
      <c r="AB31" s="8">
        <f t="shared" si="2"/>
        <v>0</v>
      </c>
      <c r="AJ31" s="5">
        <v>150</v>
      </c>
      <c r="AK31" s="5"/>
      <c r="AL31" s="5"/>
      <c r="AM31" s="5"/>
      <c r="AN31" s="5"/>
      <c r="AO31" s="5"/>
      <c r="AP31" s="5"/>
      <c r="AQ31" s="5"/>
      <c r="AR31" s="21"/>
      <c r="AS31" s="21"/>
      <c r="AT31" s="21"/>
      <c r="AU31" s="29"/>
      <c r="AV31" s="29"/>
      <c r="AW31" s="29"/>
      <c r="AX31" s="21"/>
      <c r="AY31" s="21"/>
      <c r="AZ31" s="29"/>
    </row>
    <row r="32" spans="1:52" ht="225">
      <c r="A32" s="4">
        <v>28</v>
      </c>
      <c r="B32" s="53" t="s">
        <v>72</v>
      </c>
      <c r="C32" s="4" t="s">
        <v>7</v>
      </c>
      <c r="D32" s="29">
        <v>500</v>
      </c>
      <c r="E32" s="52"/>
      <c r="F32" s="46"/>
      <c r="G32" s="47"/>
      <c r="H32" s="33">
        <v>700</v>
      </c>
      <c r="I32" s="33"/>
      <c r="J32" s="33"/>
      <c r="K32" s="29"/>
      <c r="L32" s="4"/>
      <c r="M32" s="33"/>
      <c r="N32" s="21"/>
      <c r="O32" s="21"/>
      <c r="P32" s="11"/>
      <c r="Q32" s="9">
        <f t="shared" ref="Q32:X32" si="28">H32*$F$32</f>
        <v>0</v>
      </c>
      <c r="R32" s="9">
        <f t="shared" si="28"/>
        <v>0</v>
      </c>
      <c r="S32" s="9">
        <f t="shared" si="28"/>
        <v>0</v>
      </c>
      <c r="T32" s="9">
        <f t="shared" si="28"/>
        <v>0</v>
      </c>
      <c r="U32" s="9">
        <f t="shared" si="28"/>
        <v>0</v>
      </c>
      <c r="V32" s="9">
        <f t="shared" si="28"/>
        <v>0</v>
      </c>
      <c r="W32" s="9">
        <f t="shared" si="28"/>
        <v>0</v>
      </c>
      <c r="X32" s="9">
        <f t="shared" si="28"/>
        <v>0</v>
      </c>
      <c r="Y32" s="14">
        <f t="shared" si="4"/>
        <v>0</v>
      </c>
      <c r="Z32" s="6">
        <f>P32*$F$32</f>
        <v>0</v>
      </c>
      <c r="AB32" s="8">
        <f t="shared" si="2"/>
        <v>0</v>
      </c>
      <c r="AJ32" s="5">
        <v>150</v>
      </c>
      <c r="AK32" s="5"/>
      <c r="AL32" s="5"/>
      <c r="AM32" s="5"/>
      <c r="AN32" s="5"/>
      <c r="AO32" s="5"/>
      <c r="AP32" s="5"/>
      <c r="AQ32" s="5"/>
      <c r="AR32" s="21"/>
      <c r="AS32" s="21"/>
      <c r="AT32" s="21"/>
      <c r="AU32" s="29"/>
      <c r="AV32" s="29"/>
      <c r="AW32" s="29"/>
      <c r="AX32" s="21"/>
      <c r="AY32" s="21"/>
      <c r="AZ32" s="29"/>
    </row>
    <row r="33" spans="1:52" ht="285">
      <c r="A33" s="4">
        <v>29</v>
      </c>
      <c r="B33" s="53" t="s">
        <v>68</v>
      </c>
      <c r="C33" s="4" t="s">
        <v>7</v>
      </c>
      <c r="D33" s="29">
        <v>1000</v>
      </c>
      <c r="E33" s="52"/>
      <c r="F33" s="46"/>
      <c r="G33" s="47"/>
      <c r="H33" s="33"/>
      <c r="I33" s="33"/>
      <c r="J33" s="33"/>
      <c r="K33" s="29"/>
      <c r="L33" s="4"/>
      <c r="M33" s="33"/>
      <c r="N33" s="21"/>
      <c r="O33" s="21"/>
      <c r="P33" s="11"/>
      <c r="Q33" s="9"/>
      <c r="R33" s="9"/>
      <c r="S33" s="9"/>
      <c r="T33" s="9"/>
      <c r="U33" s="9"/>
      <c r="V33" s="9"/>
      <c r="W33" s="9"/>
      <c r="X33" s="9"/>
      <c r="Y33" s="14"/>
      <c r="Z33" s="6"/>
      <c r="AB33" s="8"/>
      <c r="AJ33" s="5"/>
      <c r="AK33" s="5"/>
      <c r="AL33" s="5"/>
      <c r="AM33" s="5"/>
      <c r="AN33" s="5"/>
      <c r="AO33" s="5"/>
      <c r="AP33" s="5"/>
      <c r="AQ33" s="5"/>
      <c r="AR33" s="21"/>
      <c r="AS33" s="21"/>
      <c r="AT33" s="21"/>
      <c r="AU33" s="29"/>
      <c r="AV33" s="29"/>
      <c r="AW33" s="29"/>
      <c r="AX33" s="21"/>
      <c r="AY33" s="21"/>
      <c r="AZ33" s="29"/>
    </row>
    <row r="34" spans="1:52" ht="270">
      <c r="A34" s="4">
        <v>30</v>
      </c>
      <c r="B34" s="53" t="s">
        <v>67</v>
      </c>
      <c r="C34" s="4" t="s">
        <v>7</v>
      </c>
      <c r="D34" s="29">
        <v>1000</v>
      </c>
      <c r="E34" s="52"/>
      <c r="F34" s="46"/>
      <c r="G34" s="47"/>
      <c r="H34" s="33"/>
      <c r="I34" s="33"/>
      <c r="J34" s="33"/>
      <c r="K34" s="29"/>
      <c r="L34" s="4"/>
      <c r="M34" s="33"/>
      <c r="N34" s="21"/>
      <c r="O34" s="21"/>
      <c r="P34" s="11"/>
      <c r="Q34" s="9"/>
      <c r="R34" s="9"/>
      <c r="S34" s="9"/>
      <c r="T34" s="9"/>
      <c r="U34" s="9"/>
      <c r="V34" s="9"/>
      <c r="W34" s="9"/>
      <c r="X34" s="9"/>
      <c r="Y34" s="14"/>
      <c r="Z34" s="6"/>
      <c r="AB34" s="8"/>
      <c r="AJ34" s="5"/>
      <c r="AK34" s="5"/>
      <c r="AL34" s="5"/>
      <c r="AM34" s="5"/>
      <c r="AN34" s="5"/>
      <c r="AO34" s="5"/>
      <c r="AP34" s="5"/>
      <c r="AQ34" s="5"/>
      <c r="AR34" s="21"/>
      <c r="AS34" s="21"/>
      <c r="AT34" s="21"/>
      <c r="AU34" s="29"/>
      <c r="AV34" s="29"/>
      <c r="AW34" s="29"/>
      <c r="AX34" s="21"/>
      <c r="AY34" s="21"/>
      <c r="AZ34" s="29"/>
    </row>
    <row r="35" spans="1:52" ht="126" customHeight="1">
      <c r="A35" s="4">
        <v>31</v>
      </c>
      <c r="B35" s="63" t="s">
        <v>78</v>
      </c>
      <c r="C35" s="4" t="s">
        <v>20</v>
      </c>
      <c r="D35" s="29">
        <v>5000</v>
      </c>
      <c r="E35" s="52"/>
      <c r="F35" s="46"/>
      <c r="G35" s="47"/>
      <c r="H35" s="33">
        <v>6000</v>
      </c>
      <c r="I35" s="33"/>
      <c r="J35" s="33"/>
      <c r="K35" s="29"/>
      <c r="L35" s="4"/>
      <c r="M35" s="33"/>
      <c r="N35" s="21"/>
      <c r="O35" s="21"/>
      <c r="P35" s="11"/>
      <c r="Q35" s="9">
        <f t="shared" ref="Q35:X35" si="29">H35*$F$35</f>
        <v>0</v>
      </c>
      <c r="R35" s="9">
        <f t="shared" si="29"/>
        <v>0</v>
      </c>
      <c r="S35" s="9">
        <f t="shared" si="29"/>
        <v>0</v>
      </c>
      <c r="T35" s="9">
        <f t="shared" si="29"/>
        <v>0</v>
      </c>
      <c r="U35" s="9">
        <f t="shared" si="29"/>
        <v>0</v>
      </c>
      <c r="V35" s="9">
        <f t="shared" si="29"/>
        <v>0</v>
      </c>
      <c r="W35" s="9">
        <f t="shared" si="29"/>
        <v>0</v>
      </c>
      <c r="X35" s="9">
        <f t="shared" si="29"/>
        <v>0</v>
      </c>
      <c r="Y35" s="14">
        <f t="shared" si="4"/>
        <v>0</v>
      </c>
      <c r="Z35" s="6">
        <f>P35*$F$35</f>
        <v>0</v>
      </c>
      <c r="AB35" s="8">
        <f t="shared" si="2"/>
        <v>0</v>
      </c>
      <c r="AJ35" s="5">
        <v>10000</v>
      </c>
      <c r="AK35" s="5"/>
      <c r="AL35" s="5"/>
      <c r="AM35" s="5"/>
      <c r="AN35" s="5"/>
      <c r="AO35" s="5"/>
      <c r="AP35" s="5"/>
      <c r="AQ35" s="5"/>
      <c r="AR35" s="21"/>
      <c r="AS35" s="21"/>
      <c r="AT35" s="21"/>
      <c r="AU35" s="29"/>
      <c r="AV35" s="29"/>
      <c r="AW35" s="29"/>
      <c r="AX35" s="21"/>
      <c r="AY35" s="21"/>
      <c r="AZ35" s="29"/>
    </row>
    <row r="36" spans="1:52" ht="114" customHeight="1">
      <c r="A36" s="4">
        <v>32</v>
      </c>
      <c r="B36" s="48" t="s">
        <v>77</v>
      </c>
      <c r="C36" s="4" t="s">
        <v>10</v>
      </c>
      <c r="D36" s="29">
        <f t="shared" si="24"/>
        <v>100000</v>
      </c>
      <c r="E36" s="52"/>
      <c r="F36" s="46"/>
      <c r="G36" s="47"/>
      <c r="H36" s="33">
        <v>100000</v>
      </c>
      <c r="I36" s="33"/>
      <c r="J36" s="33"/>
      <c r="K36" s="29"/>
      <c r="L36" s="4"/>
      <c r="M36" s="33"/>
      <c r="N36" s="21"/>
      <c r="O36" s="21"/>
      <c r="P36" s="11"/>
      <c r="Q36" s="9">
        <f t="shared" ref="Q36:X36" si="30">H36*$F$36</f>
        <v>0</v>
      </c>
      <c r="R36" s="9">
        <f t="shared" si="30"/>
        <v>0</v>
      </c>
      <c r="S36" s="9">
        <f t="shared" si="30"/>
        <v>0</v>
      </c>
      <c r="T36" s="9">
        <f t="shared" si="30"/>
        <v>0</v>
      </c>
      <c r="U36" s="9">
        <f t="shared" si="30"/>
        <v>0</v>
      </c>
      <c r="V36" s="9">
        <f t="shared" si="30"/>
        <v>0</v>
      </c>
      <c r="W36" s="9">
        <f t="shared" si="30"/>
        <v>0</v>
      </c>
      <c r="X36" s="9">
        <f t="shared" si="30"/>
        <v>0</v>
      </c>
      <c r="Y36" s="14">
        <f t="shared" si="4"/>
        <v>0</v>
      </c>
      <c r="Z36" s="6">
        <f>P36*$F$36</f>
        <v>0</v>
      </c>
      <c r="AB36" s="8">
        <f t="shared" ref="AB36:AB37" si="31">Y36-X36-W36-V36-U36-T36-S36-R36-Q36</f>
        <v>0</v>
      </c>
      <c r="AJ36" s="5">
        <v>150000</v>
      </c>
      <c r="AK36" s="5"/>
      <c r="AL36" s="5"/>
      <c r="AM36" s="5"/>
      <c r="AN36" s="5"/>
      <c r="AO36" s="5"/>
      <c r="AP36" s="5"/>
      <c r="AQ36" s="5"/>
      <c r="AR36" s="21"/>
      <c r="AS36" s="21"/>
      <c r="AT36" s="21"/>
      <c r="AU36" s="29"/>
      <c r="AV36" s="29"/>
      <c r="AW36" s="29"/>
      <c r="AX36" s="21"/>
      <c r="AY36" s="21"/>
      <c r="AZ36" s="29"/>
    </row>
    <row r="37" spans="1:52" ht="111" customHeight="1">
      <c r="A37" s="4">
        <v>33</v>
      </c>
      <c r="B37" s="54" t="s">
        <v>40</v>
      </c>
      <c r="C37" s="4" t="s">
        <v>7</v>
      </c>
      <c r="D37" s="29">
        <v>100</v>
      </c>
      <c r="E37" s="52"/>
      <c r="F37" s="46"/>
      <c r="G37" s="47"/>
      <c r="H37" s="33">
        <v>200</v>
      </c>
      <c r="I37" s="33"/>
      <c r="J37" s="33"/>
      <c r="K37" s="29"/>
      <c r="L37" s="4"/>
      <c r="M37" s="33"/>
      <c r="N37" s="21"/>
      <c r="O37" s="21"/>
      <c r="P37" s="11"/>
      <c r="Q37" s="9">
        <f t="shared" ref="Q37:X37" si="32">H37*$F$37</f>
        <v>0</v>
      </c>
      <c r="R37" s="9">
        <f t="shared" si="32"/>
        <v>0</v>
      </c>
      <c r="S37" s="9">
        <f t="shared" si="32"/>
        <v>0</v>
      </c>
      <c r="T37" s="9">
        <f t="shared" si="32"/>
        <v>0</v>
      </c>
      <c r="U37" s="9">
        <f t="shared" si="32"/>
        <v>0</v>
      </c>
      <c r="V37" s="9">
        <f t="shared" si="32"/>
        <v>0</v>
      </c>
      <c r="W37" s="9">
        <f t="shared" si="32"/>
        <v>0</v>
      </c>
      <c r="X37" s="9">
        <f t="shared" si="32"/>
        <v>0</v>
      </c>
      <c r="Y37" s="14">
        <f t="shared" si="4"/>
        <v>0</v>
      </c>
      <c r="Z37" s="6">
        <f>P37*$F$37</f>
        <v>0</v>
      </c>
      <c r="AB37" s="8">
        <f t="shared" si="31"/>
        <v>0</v>
      </c>
      <c r="AJ37" s="5">
        <v>80</v>
      </c>
      <c r="AK37" s="5"/>
      <c r="AL37" s="5"/>
      <c r="AM37" s="5"/>
      <c r="AN37" s="5"/>
      <c r="AO37" s="5"/>
      <c r="AP37" s="5"/>
      <c r="AQ37" s="5"/>
      <c r="AR37" s="21"/>
      <c r="AS37" s="21"/>
      <c r="AT37" s="21"/>
      <c r="AU37" s="29"/>
      <c r="AV37" s="29"/>
      <c r="AW37" s="29"/>
      <c r="AX37" s="21"/>
      <c r="AY37" s="21"/>
      <c r="AZ37" s="29"/>
    </row>
    <row r="38" spans="1:52" ht="150.75" customHeight="1">
      <c r="A38" s="4">
        <v>34</v>
      </c>
      <c r="B38" s="48" t="s">
        <v>66</v>
      </c>
      <c r="C38" s="55" t="s">
        <v>6</v>
      </c>
      <c r="D38" s="29">
        <f t="shared" si="24"/>
        <v>2</v>
      </c>
      <c r="E38" s="52"/>
      <c r="F38" s="46"/>
      <c r="G38" s="47"/>
      <c r="H38" s="35"/>
      <c r="I38" s="33">
        <v>2</v>
      </c>
      <c r="J38" s="33"/>
      <c r="K38" s="29"/>
      <c r="L38" s="21"/>
      <c r="M38" s="33"/>
      <c r="N38" s="21"/>
      <c r="O38" s="21"/>
      <c r="P38" s="11"/>
      <c r="Q38" s="9">
        <f t="shared" ref="Q38:X38" si="33">H38*$F$38</f>
        <v>0</v>
      </c>
      <c r="R38" s="9">
        <f t="shared" si="33"/>
        <v>0</v>
      </c>
      <c r="S38" s="9">
        <f t="shared" si="33"/>
        <v>0</v>
      </c>
      <c r="T38" s="9">
        <f t="shared" si="33"/>
        <v>0</v>
      </c>
      <c r="U38" s="9">
        <f t="shared" si="33"/>
        <v>0</v>
      </c>
      <c r="V38" s="9">
        <f t="shared" si="33"/>
        <v>0</v>
      </c>
      <c r="W38" s="9">
        <f t="shared" si="33"/>
        <v>0</v>
      </c>
      <c r="X38" s="9">
        <f t="shared" si="33"/>
        <v>0</v>
      </c>
      <c r="Y38" s="14">
        <f t="shared" si="4"/>
        <v>0</v>
      </c>
      <c r="Z38" s="6">
        <f>P38*$F$38</f>
        <v>0</v>
      </c>
      <c r="AB38" s="8">
        <f>Y38-X38-W38-V38-U38-T38-S38-R38-Q38</f>
        <v>0</v>
      </c>
      <c r="AJ38" s="5"/>
      <c r="AK38" s="5">
        <v>5</v>
      </c>
      <c r="AL38" s="5"/>
      <c r="AM38" s="5"/>
      <c r="AN38" s="5"/>
      <c r="AO38" s="5"/>
      <c r="AP38" s="5"/>
      <c r="AQ38" s="5"/>
      <c r="AR38" s="21"/>
      <c r="AS38" s="21"/>
      <c r="AT38" s="21"/>
      <c r="AU38" s="29"/>
      <c r="AV38" s="29"/>
      <c r="AW38" s="29"/>
      <c r="AX38" s="21"/>
      <c r="AY38" s="21"/>
      <c r="AZ38" s="21"/>
    </row>
    <row r="39" spans="1:52" ht="129" customHeight="1">
      <c r="A39" s="4">
        <v>35</v>
      </c>
      <c r="B39" s="48" t="s">
        <v>50</v>
      </c>
      <c r="C39" s="55" t="s">
        <v>7</v>
      </c>
      <c r="D39" s="29">
        <v>250</v>
      </c>
      <c r="E39" s="52"/>
      <c r="F39" s="46"/>
      <c r="G39" s="47"/>
      <c r="H39" s="35">
        <v>500</v>
      </c>
      <c r="I39" s="33"/>
      <c r="J39" s="33"/>
      <c r="K39" s="29"/>
      <c r="L39" s="21"/>
      <c r="M39" s="33"/>
      <c r="N39" s="21"/>
      <c r="O39" s="21"/>
      <c r="P39" s="15"/>
      <c r="Q39" s="9"/>
      <c r="R39" s="9"/>
      <c r="S39" s="9"/>
      <c r="T39" s="9"/>
      <c r="U39" s="9"/>
      <c r="V39" s="9"/>
      <c r="W39" s="9"/>
      <c r="X39" s="9"/>
      <c r="Y39" s="14"/>
      <c r="Z39" s="16"/>
      <c r="AB39" s="8"/>
      <c r="AJ39" s="5">
        <v>700</v>
      </c>
      <c r="AK39" s="5"/>
      <c r="AL39" s="5"/>
      <c r="AM39" s="5"/>
      <c r="AN39" s="5"/>
      <c r="AO39" s="5"/>
      <c r="AP39" s="5"/>
      <c r="AQ39" s="5"/>
      <c r="AR39" s="21"/>
      <c r="AS39" s="21"/>
      <c r="AT39" s="21"/>
      <c r="AU39" s="29"/>
      <c r="AV39" s="21"/>
      <c r="AW39" s="29"/>
      <c r="AX39" s="21"/>
      <c r="AY39" s="21"/>
      <c r="AZ39" s="21"/>
    </row>
    <row r="40" spans="1:52" ht="106.5" customHeight="1">
      <c r="A40" s="4">
        <v>36</v>
      </c>
      <c r="B40" s="48" t="s">
        <v>36</v>
      </c>
      <c r="C40" s="55" t="s">
        <v>7</v>
      </c>
      <c r="D40" s="29">
        <f t="shared" si="24"/>
        <v>10</v>
      </c>
      <c r="E40" s="31"/>
      <c r="F40" s="46"/>
      <c r="G40" s="47"/>
      <c r="H40" s="35"/>
      <c r="I40" s="33"/>
      <c r="J40" s="33"/>
      <c r="K40" s="29"/>
      <c r="L40" s="21"/>
      <c r="M40" s="33">
        <v>10</v>
      </c>
      <c r="N40" s="21"/>
      <c r="O40" s="21"/>
      <c r="P40" s="15"/>
      <c r="Q40" s="9"/>
      <c r="R40" s="9"/>
      <c r="S40" s="9"/>
      <c r="T40" s="9"/>
      <c r="U40" s="9"/>
      <c r="V40" s="9"/>
      <c r="W40" s="9"/>
      <c r="X40" s="9"/>
      <c r="Y40" s="16"/>
      <c r="Z40" s="16"/>
      <c r="AB40" s="8"/>
      <c r="AJ40" s="5"/>
      <c r="AK40" s="5"/>
      <c r="AL40" s="5"/>
      <c r="AM40" s="5"/>
      <c r="AN40" s="5"/>
      <c r="AO40" s="5">
        <v>50</v>
      </c>
      <c r="AP40" s="5"/>
      <c r="AQ40" s="5"/>
      <c r="AR40" s="21"/>
      <c r="AS40" s="21"/>
      <c r="AT40" s="21"/>
      <c r="AU40" s="29"/>
      <c r="AV40" s="21"/>
      <c r="AW40" s="29"/>
      <c r="AX40" s="21"/>
      <c r="AY40" s="21"/>
      <c r="AZ40" s="21"/>
    </row>
    <row r="41" spans="1:52" ht="69" customHeight="1">
      <c r="A41" s="4">
        <v>37</v>
      </c>
      <c r="B41" s="48" t="s">
        <v>27</v>
      </c>
      <c r="C41" s="55" t="s">
        <v>7</v>
      </c>
      <c r="D41" s="29">
        <f t="shared" si="24"/>
        <v>10</v>
      </c>
      <c r="E41" s="31"/>
      <c r="F41" s="46"/>
      <c r="G41" s="47"/>
      <c r="H41" s="35">
        <v>10</v>
      </c>
      <c r="I41" s="33"/>
      <c r="J41" s="33"/>
      <c r="K41" s="29"/>
      <c r="L41" s="21"/>
      <c r="M41" s="33"/>
      <c r="N41" s="21"/>
      <c r="O41" s="21"/>
      <c r="P41" s="15"/>
      <c r="Q41" s="9"/>
      <c r="R41" s="9"/>
      <c r="S41" s="9"/>
      <c r="T41" s="9"/>
      <c r="U41" s="9"/>
      <c r="V41" s="9"/>
      <c r="W41" s="9"/>
      <c r="X41" s="9"/>
      <c r="Y41" s="16"/>
      <c r="Z41" s="16"/>
      <c r="AB41" s="8"/>
      <c r="AJ41" s="5"/>
      <c r="AK41" s="5"/>
      <c r="AL41" s="5"/>
      <c r="AM41" s="5"/>
      <c r="AN41" s="5">
        <v>45</v>
      </c>
      <c r="AO41" s="5"/>
      <c r="AP41" s="5"/>
      <c r="AQ41" s="5"/>
      <c r="AR41" s="21"/>
      <c r="AS41" s="21"/>
      <c r="AT41" s="21"/>
      <c r="AU41" s="29"/>
      <c r="AV41" s="21"/>
      <c r="AW41" s="29"/>
      <c r="AX41" s="21"/>
      <c r="AY41" s="21"/>
      <c r="AZ41" s="21"/>
    </row>
    <row r="42" spans="1:52" ht="150">
      <c r="A42" s="4">
        <v>38</v>
      </c>
      <c r="B42" s="48" t="s">
        <v>73</v>
      </c>
      <c r="C42" s="55" t="s">
        <v>7</v>
      </c>
      <c r="D42" s="29">
        <v>250</v>
      </c>
      <c r="E42" s="31"/>
      <c r="F42" s="46"/>
      <c r="G42" s="47"/>
      <c r="H42" s="57"/>
      <c r="I42" s="58"/>
      <c r="J42" s="58"/>
      <c r="K42" s="56"/>
      <c r="L42" s="59"/>
      <c r="M42" s="58"/>
      <c r="N42" s="59"/>
      <c r="O42" s="59"/>
      <c r="P42" s="15"/>
      <c r="Q42" s="60"/>
      <c r="R42" s="61"/>
      <c r="S42" s="61"/>
      <c r="T42" s="61"/>
      <c r="U42" s="61"/>
      <c r="V42" s="61"/>
      <c r="W42" s="61"/>
      <c r="X42" s="62"/>
      <c r="Y42" s="16"/>
      <c r="Z42" s="16"/>
      <c r="AB42" s="8"/>
      <c r="AJ42" s="15"/>
      <c r="AK42" s="15"/>
      <c r="AL42" s="15"/>
      <c r="AM42" s="15"/>
      <c r="AN42" s="15"/>
      <c r="AO42" s="15"/>
      <c r="AP42" s="15"/>
      <c r="AQ42" s="15"/>
      <c r="AR42" s="59"/>
      <c r="AS42" s="59"/>
      <c r="AT42" s="59"/>
      <c r="AU42" s="56"/>
      <c r="AV42" s="59"/>
      <c r="AW42" s="56"/>
      <c r="AX42" s="59"/>
      <c r="AY42" s="59"/>
      <c r="AZ42" s="59"/>
    </row>
    <row r="43" spans="1:52" ht="50.1" customHeight="1">
      <c r="F43" s="39" t="s">
        <v>23</v>
      </c>
      <c r="G43" s="17"/>
      <c r="Q43" s="64" t="e">
        <f>SUM(#REF!)</f>
        <v>#REF!</v>
      </c>
      <c r="R43" s="65"/>
      <c r="S43" s="65"/>
      <c r="T43" s="65"/>
      <c r="U43" s="65"/>
      <c r="V43" s="65"/>
      <c r="W43" s="65"/>
      <c r="X43" s="66"/>
    </row>
    <row r="44" spans="1:52" ht="50.1" customHeight="1">
      <c r="F44" s="40" t="s">
        <v>45</v>
      </c>
      <c r="G44" s="17"/>
    </row>
    <row r="45" spans="1:52" ht="50.1" customHeight="1">
      <c r="A45" s="75"/>
      <c r="B45" s="75"/>
      <c r="C45" s="75"/>
      <c r="F45" s="40" t="s">
        <v>46</v>
      </c>
      <c r="G45" s="30"/>
    </row>
    <row r="49" spans="1:7" ht="15.75">
      <c r="A49" s="72" t="s">
        <v>32</v>
      </c>
      <c r="B49" s="72"/>
      <c r="C49" s="72"/>
      <c r="D49" s="72"/>
      <c r="E49" s="20"/>
    </row>
    <row r="50" spans="1:7">
      <c r="A50" s="71" t="s">
        <v>44</v>
      </c>
      <c r="B50" s="71"/>
      <c r="C50" s="71"/>
      <c r="D50" s="71"/>
      <c r="E50" s="71"/>
    </row>
    <row r="51" spans="1:7">
      <c r="A51" s="71"/>
      <c r="B51" s="71"/>
      <c r="C51" s="71"/>
      <c r="D51" s="71"/>
      <c r="E51" s="71"/>
    </row>
    <row r="52" spans="1:7">
      <c r="A52" s="71"/>
      <c r="B52" s="71"/>
      <c r="C52" s="71"/>
      <c r="D52" s="71"/>
      <c r="E52" s="71"/>
    </row>
    <row r="53" spans="1:7" ht="15.75">
      <c r="F53" s="18"/>
      <c r="G53" s="18"/>
    </row>
    <row r="54" spans="1:7" ht="12" customHeight="1">
      <c r="F54" s="18"/>
      <c r="G54" s="18"/>
    </row>
    <row r="55" spans="1:7" ht="13.5" customHeight="1">
      <c r="F55" s="18"/>
      <c r="G55" s="18"/>
    </row>
    <row r="56" spans="1:7" ht="15.75">
      <c r="A56" s="76" t="s">
        <v>76</v>
      </c>
      <c r="B56" s="76"/>
      <c r="C56" s="76"/>
      <c r="D56" s="76"/>
      <c r="F56" s="18"/>
      <c r="G56" s="18"/>
    </row>
    <row r="57" spans="1:7" ht="15.75">
      <c r="A57" s="24"/>
      <c r="B57" s="24"/>
      <c r="C57" s="18"/>
      <c r="D57" s="24"/>
      <c r="E57" s="18"/>
      <c r="F57" s="18"/>
      <c r="G57" s="18"/>
    </row>
    <row r="58" spans="1:7" ht="15.75">
      <c r="A58" s="24"/>
      <c r="B58" s="24"/>
      <c r="C58" s="18"/>
      <c r="D58" s="24"/>
      <c r="E58" s="18"/>
      <c r="F58" s="18"/>
      <c r="G58" s="18"/>
    </row>
    <row r="59" spans="1:7" ht="15.75">
      <c r="A59" s="24"/>
      <c r="B59" s="24"/>
      <c r="C59" s="18"/>
      <c r="D59" s="24"/>
      <c r="E59" s="18"/>
      <c r="F59" s="70" t="s">
        <v>28</v>
      </c>
      <c r="G59" s="70"/>
    </row>
    <row r="60" spans="1:7" ht="15.75">
      <c r="E60" s="18"/>
      <c r="F60" s="18" t="s">
        <v>34</v>
      </c>
      <c r="G60" s="19"/>
    </row>
    <row r="61" spans="1:7" ht="15.75">
      <c r="A61" s="24"/>
      <c r="B61" s="24"/>
      <c r="C61" s="18"/>
      <c r="D61" s="24"/>
      <c r="E61" s="18"/>
      <c r="F61" s="70" t="s">
        <v>29</v>
      </c>
      <c r="G61" s="70"/>
    </row>
    <row r="62" spans="1:7" ht="15.75">
      <c r="A62" s="24"/>
      <c r="B62" s="24"/>
      <c r="C62" s="18"/>
      <c r="D62" s="24"/>
      <c r="E62" s="18"/>
      <c r="F62" s="18"/>
      <c r="G62" s="18"/>
    </row>
  </sheetData>
  <autoFilter ref="A4:AZ4"/>
  <mergeCells count="9">
    <mergeCell ref="Q43:X43"/>
    <mergeCell ref="Q2:X2"/>
    <mergeCell ref="F59:G59"/>
    <mergeCell ref="F61:G61"/>
    <mergeCell ref="A50:E52"/>
    <mergeCell ref="A49:D49"/>
    <mergeCell ref="A1:G2"/>
    <mergeCell ref="A45:C45"/>
    <mergeCell ref="A56:D56"/>
  </mergeCells>
  <pageMargins left="0.70866141732283472" right="0.70866141732283472" top="0.74803149606299213" bottom="0.74803149606299213" header="0.31496062992125984" footer="0.31496062992125984"/>
  <pageSetup paperSize="9" scale="60" orientation="portrait" r:id="rId1"/>
  <rowBreaks count="2" manualBreakCount="2">
    <brk id="30" max="52" man="1"/>
    <brk id="65"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Tiskanice 2023</vt:lpstr>
      <vt:lpstr>'Tiskanice 2023'!Print_Area</vt:lpstr>
    </vt:vector>
  </TitlesOfParts>
  <Company>HAC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Ivan Klanac</cp:lastModifiedBy>
  <cp:lastPrinted>2023-03-07T09:52:17Z</cp:lastPrinted>
  <dcterms:created xsi:type="dcterms:W3CDTF">2014-05-22T10:08:06Z</dcterms:created>
  <dcterms:modified xsi:type="dcterms:W3CDTF">2023-03-24T13:28:12Z</dcterms:modified>
</cp:coreProperties>
</file>