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svetec\Desktop\NABAVA 2022\JEDNOSTAVNA NABAVA\J295-22_ sanacija zida za zaštitu od buke ogulin - brinje\priprema za objavu\"/>
    </mc:Choice>
  </mc:AlternateContent>
  <bookViews>
    <workbookView xWindow="-28920" yWindow="-120" windowWidth="29040" windowHeight="15840" activeTab="3"/>
  </bookViews>
  <sheets>
    <sheet name="1._PRIPREMNI_RADOVI" sheetId="1" r:id="rId1"/>
    <sheet name="2._RADOVI_SANACIJE" sheetId="2" r:id="rId2"/>
    <sheet name="3._ZAVRSNI_RADOVI" sheetId="3" r:id="rId3"/>
    <sheet name="4._REKAPITULACIJA" sheetId="4" r:id="rId4"/>
  </sheets>
  <definedNames>
    <definedName name="_xlnm.Print_Area" localSheetId="3">'4._REKAPITULACIJA'!$A$1:$C$14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4" l="1"/>
  <c r="C7" i="4"/>
  <c r="C6" i="4"/>
  <c r="C5" i="4"/>
  <c r="C9" i="3"/>
  <c r="F7" i="3"/>
  <c r="C69" i="2"/>
  <c r="F67" i="2"/>
  <c r="F62" i="2"/>
  <c r="F57" i="2"/>
  <c r="F53" i="2"/>
  <c r="F47" i="2"/>
  <c r="F42" i="2"/>
  <c r="F37" i="2"/>
  <c r="F36" i="2"/>
  <c r="F29" i="2"/>
  <c r="F24" i="2"/>
  <c r="F19" i="2"/>
  <c r="F14" i="2"/>
  <c r="F8" i="2"/>
  <c r="F46" i="1"/>
  <c r="C48" i="1" s="1"/>
  <c r="F41" i="1"/>
  <c r="F36" i="1"/>
  <c r="F31" i="1"/>
  <c r="F26" i="1"/>
  <c r="F21" i="1"/>
  <c r="F16" i="1"/>
  <c r="F11" i="1"/>
</calcChain>
</file>

<file path=xl/sharedStrings.xml><?xml version="1.0" encoding="utf-8"?>
<sst xmlns="http://schemas.openxmlformats.org/spreadsheetml/2006/main" count="186" uniqueCount="136">
  <si>
    <t>Redni broj</t>
  </si>
  <si>
    <t>O P I S   S T A V K E</t>
  </si>
  <si>
    <t>Jedinica mjere</t>
  </si>
  <si>
    <t>Količina</t>
  </si>
  <si>
    <t>Jedinična cijena / kn</t>
  </si>
  <si>
    <t>Iznos / kn</t>
  </si>
  <si>
    <t>1.</t>
  </si>
  <si>
    <t>PRIPREMNI RADOVI</t>
  </si>
  <si>
    <t>Stavke obuhvaćaju sav rad, materijal i organizaciju u cilju izvršenja radova u potpunosti i u skladu s projektnom dokumentacijom. Nadalje, u pojedinim vrstama radova sadržani su i svi posredni troškovi koji nisu iskazani u troškovniku, ali su neminovni za izvršenje radova predviđenih projektnom dokumentacijom kao što su:</t>
  </si>
  <si>
    <r>
      <t>-</t>
    </r>
    <r>
      <rPr>
        <sz val="7"/>
        <color rgb="FF000000"/>
        <rFont val="Times New Roman"/>
        <family val="1"/>
      </rPr>
      <t xml:space="preserve">  </t>
    </r>
    <r>
      <rPr>
        <sz val="8"/>
        <color rgb="FF000000"/>
        <rFont val="Arial Nova"/>
        <family val="2"/>
      </rPr>
      <t>razni radovi u vezi sa organizacijom i uređenjem gradilišta prije početka gradnje</t>
    </r>
  </si>
  <si>
    <r>
      <t>-</t>
    </r>
    <r>
      <rPr>
        <sz val="7"/>
        <color rgb="FF000000"/>
        <rFont val="Times New Roman"/>
        <family val="1"/>
      </rPr>
      <t xml:space="preserve">  </t>
    </r>
    <r>
      <rPr>
        <sz val="8"/>
        <color rgb="FF000000"/>
        <rFont val="Arial Nova"/>
        <family val="2"/>
      </rPr>
      <t>razni radovi u vezi s uređenjem gradilišta nakon dovršenja objekta kao što su čišćenje i uređenje, uređenje prostora gdje je Izvođač imao barake, strojeve, materijal i slično</t>
    </r>
  </si>
  <si>
    <r>
      <t>-</t>
    </r>
    <r>
      <rPr>
        <sz val="7"/>
        <color rgb="FF000000"/>
        <rFont val="Times New Roman"/>
        <family val="1"/>
      </rPr>
      <t xml:space="preserve">  </t>
    </r>
    <r>
      <rPr>
        <sz val="8"/>
        <color rgb="FF000000"/>
        <rFont val="Arial Nova"/>
        <family val="2"/>
      </rPr>
      <t>kao i svi ostali posredni i neposredni troškovi koji su potrebni za pravilno i pravovremeno izvršenje radova</t>
    </r>
  </si>
  <si>
    <t>1.1.</t>
  </si>
  <si>
    <t>TEHNIČKA OPREMA I PRIPREMA ZA RAD</t>
  </si>
  <si>
    <t>Obuhvaća mobilizaciju ljudi, opreme i strojeva potrebnih za izvedbu. Slijedi priprema privremenih gradilišnih objekata i putova, privremenih gradilišnih odlagališta i instalacija te nabava i doprema potrebne opreme.</t>
  </si>
  <si>
    <t>(OTU I st. 0-20)</t>
  </si>
  <si>
    <t>Obračun po kompletu izvedenih radova.</t>
  </si>
  <si>
    <t>komplet</t>
  </si>
  <si>
    <t>1.2.</t>
  </si>
  <si>
    <t>GEODETSKI RADOVI</t>
  </si>
  <si>
    <t>(OTU I st. 1-02.1)</t>
  </si>
  <si>
    <t>1.3.</t>
  </si>
  <si>
    <t>UKLANJANJE PREOSTALOG OTPADNOG MATERIJALA – OSTACI ZIDA ZA ZAŠTITU OD BUKE</t>
  </si>
  <si>
    <t>Ova stavka obuhvaća uklanjenje neupotrebljivih (uništenih) preostalih dijelova zida za zaštitu od buke, odvoz na najbliže reciklažno dvorište uz razvrstavanje otpadnog materijala. Količina i vrsta otpadnog materijala predviđena je projektom ili je određuje Nadzorni inženjer.</t>
  </si>
  <si>
    <t>(OTU I st. 1-03.2.)</t>
  </si>
  <si>
    <r>
      <t>Obračun po m</t>
    </r>
    <r>
      <rPr>
        <vertAlign val="superscript"/>
        <sz val="8"/>
        <color rgb="FF000000"/>
        <rFont val="Arial Nova"/>
        <family val="2"/>
      </rPr>
      <t>3</t>
    </r>
    <r>
      <rPr>
        <sz val="8"/>
        <color rgb="FF000000"/>
        <rFont val="Arial Nova"/>
        <family val="2"/>
      </rPr>
      <t xml:space="preserve"> uklonjenog otpadnog materijala.</t>
    </r>
  </si>
  <si>
    <r>
      <t>m</t>
    </r>
    <r>
      <rPr>
        <vertAlign val="superscript"/>
        <sz val="8"/>
        <color rgb="FF000000"/>
        <rFont val="Arial Nova"/>
        <family val="2"/>
      </rPr>
      <t>3</t>
    </r>
  </si>
  <si>
    <t>1.4.</t>
  </si>
  <si>
    <t>komad</t>
  </si>
  <si>
    <t>1.5.</t>
  </si>
  <si>
    <t>UKLANJANJE DRVENIH PANELA</t>
  </si>
  <si>
    <t>1.6.</t>
  </si>
  <si>
    <t>Obračun po komadu uklonjenog HEA profila.</t>
  </si>
  <si>
    <t>1.7.</t>
  </si>
  <si>
    <t>Obračun po komadu uklonjene naglavne grede.</t>
  </si>
  <si>
    <t>1.8.</t>
  </si>
  <si>
    <t>UKUPNO PRIPREMNI RADOVI:</t>
  </si>
  <si>
    <t>2.</t>
  </si>
  <si>
    <t>RADOVI SANACIJE</t>
  </si>
  <si>
    <t>2.1.</t>
  </si>
  <si>
    <t>(OTU IV st. 7-01.5.)</t>
  </si>
  <si>
    <t>Obračun po kg ugrađene armature.</t>
  </si>
  <si>
    <t>kg</t>
  </si>
  <si>
    <t>2.2.</t>
  </si>
  <si>
    <t>U cijenu je uključena izrada, dobava, čišćenje, montaža i demontaža oplate temelja, sav potreban rad i materijal.</t>
  </si>
  <si>
    <t>(OTU IV st. 7-01.3.)</t>
  </si>
  <si>
    <r>
      <t>Obračun po m</t>
    </r>
    <r>
      <rPr>
        <vertAlign val="superscript"/>
        <sz val="8"/>
        <color rgb="FF000000"/>
        <rFont val="Arial Nova"/>
        <family val="2"/>
      </rPr>
      <t>2</t>
    </r>
    <r>
      <rPr>
        <sz val="8"/>
        <color rgb="FF000000"/>
        <rFont val="Arial Nova"/>
        <family val="2"/>
      </rPr>
      <t xml:space="preserve"> izvedene oplate.</t>
    </r>
  </si>
  <si>
    <r>
      <t>m</t>
    </r>
    <r>
      <rPr>
        <vertAlign val="superscript"/>
        <sz val="8"/>
        <color rgb="FF000000"/>
        <rFont val="Arial Nova"/>
        <family val="2"/>
      </rPr>
      <t>2</t>
    </r>
  </si>
  <si>
    <t>2.3.</t>
  </si>
  <si>
    <t>Stavka sadrži sav rad i materijal, sve prijevoze i prijenose, rad na izradi, ugradnji i njezi betona, te eventualno crpljenje vode. Nabava, prijevoz i rad s oplatom uključeno je u stavku. Armatura se obračunava posebno.</t>
  </si>
  <si>
    <t>(OTU II st.7-01.4.1)</t>
  </si>
  <si>
    <r>
      <t>Obračun po m</t>
    </r>
    <r>
      <rPr>
        <vertAlign val="superscript"/>
        <sz val="8"/>
        <color rgb="FF000000"/>
        <rFont val="Arial Nova"/>
        <family val="2"/>
      </rPr>
      <t>3</t>
    </r>
    <r>
      <rPr>
        <sz val="8"/>
        <color rgb="FF000000"/>
        <rFont val="Arial Nova"/>
        <family val="2"/>
      </rPr>
      <t xml:space="preserve"> ugrađenog betona.</t>
    </r>
  </si>
  <si>
    <t>2.4.</t>
  </si>
  <si>
    <t>2.5.</t>
  </si>
  <si>
    <t>Stavka sadrži nabavu i dopremu armature, te svog pomoćnog materijala, skladištenje, rezanje, savijanje, ukupan rad na izradi, dopremi i ugradnji armature.</t>
  </si>
  <si>
    <t>Greda duljine 3.38 m.</t>
  </si>
  <si>
    <t>2.6.</t>
  </si>
  <si>
    <t>(OTU II st. 4-02. i IV st. 7-00.2.6)</t>
  </si>
  <si>
    <t>2.7.</t>
  </si>
  <si>
    <t>(OTU IV st. 7-01.12.)</t>
  </si>
  <si>
    <t>Obračun po kg ugrađenog čelika.</t>
  </si>
  <si>
    <t>2.8.</t>
  </si>
  <si>
    <t>EKSPANDIRAJUĆA TRAKA ZA BRTVLJENJE</t>
  </si>
  <si>
    <t>Dobava i ugradnja pretkomprimirane samoljepljive ekspandirajuće trake za brtvljenje između betonske AB grede i prvog panela montiranog po visini polja zida za zaštitu od buke. Traka je izrađena od meke poliuretanske pjene i impregnirana sa akrilnom impregnacijom. Debljina trake u komprimiranom stanju iznosi 6.0 mm, širina 15.0 mm. Boja je crna, a traka ekspandira do 30.0 mm. Način ugradnje: traka se lijepi na donji „ženski“ ekstrudirani profil.</t>
  </si>
  <si>
    <t>Obračun po m' ekspandirajuće trake za brtvljenje.</t>
  </si>
  <si>
    <t>m'</t>
  </si>
  <si>
    <t>2.9.</t>
  </si>
  <si>
    <t>DRVENI PANELI ZA ZAŠTITU OD BUKE</t>
  </si>
  <si>
    <t>(OTU VI st. 9-05.5.)</t>
  </si>
  <si>
    <t>2.10.</t>
  </si>
  <si>
    <t>kom</t>
  </si>
  <si>
    <t>UKUPNO RADOVI SANACIJE:</t>
  </si>
  <si>
    <t>3.</t>
  </si>
  <si>
    <t>ZAVRŠNI RADOVI</t>
  </si>
  <si>
    <t>3.1.</t>
  </si>
  <si>
    <t>UREĐENJE GRADILIŠTA</t>
  </si>
  <si>
    <t>Stavka obuhvaća sve radove na dovođenju terena u uredno stanje, utovar i odvoz viškova materijala, te demontaže, utovar i odvoz privremenih objekata.</t>
  </si>
  <si>
    <t>(OTU II st. 2-14.)</t>
  </si>
  <si>
    <t>Obračun po komadu uređenog gradilišta.</t>
  </si>
  <si>
    <t>UKUPNO ZAVRŠNI RADOVI:</t>
  </si>
  <si>
    <t>Ukupna cijena / kn</t>
  </si>
  <si>
    <t>REKAPITULACIJA</t>
  </si>
  <si>
    <t>4.</t>
  </si>
  <si>
    <t>ZAVRSNI RADOVI</t>
  </si>
  <si>
    <t>UKLANJANJE AB NAGLAVNIH GREDA</t>
  </si>
  <si>
    <t>Stavka obuhvaća nabavu materijala, transport na gradilište, rezanje na potrebne dimenzije, lokalni transport armature od gradilišnog skladišta do mjesta ugradnje i ugradnju. Armatura se ugrađuje uz potrebno vezanje koje osigurava fiksan položaj pri betoniranju, s uzdužnim i poprečnim preklopima.</t>
  </si>
  <si>
    <t>2.6.1.</t>
  </si>
  <si>
    <t>2.6.2.</t>
  </si>
  <si>
    <t>OPLATA GLAVE PILOTA - 4 KOMADA</t>
  </si>
  <si>
    <t>2.11.</t>
  </si>
  <si>
    <t>2.12.</t>
  </si>
  <si>
    <t>Stavka uključuje i sav dodatni materijal (vijci, matice itd.) za ugradnju na zaštitnim zidovima.</t>
  </si>
  <si>
    <t>Obačun po komadu ugrađene kape.</t>
  </si>
  <si>
    <t>Obračun je po m' postavljene ograde.</t>
  </si>
  <si>
    <t>(OTU VI st. 9-04.1.)</t>
  </si>
  <si>
    <t>UKLANJANJE ZAŠTITNE ODBOJNE OGRADE ZBOG OMOGUĆAVANJA PRISTUPA ZIDOVIMA ZA ZAŠTITU OD BUKE ZA VRIJEME IZVOĐENJA RADOVA</t>
  </si>
  <si>
    <t>UGRADNJA JEDNOSTRANE DISTANTNE OGRADE KOJA JE PRETHODNO UKLONJENA</t>
  </si>
  <si>
    <t>Jedinična cijena sadrži sve prijenose i prijevoze te sav rad i materijal potreban za ugradnju po uvjetima iz projekta. Stupovi se ugrađuju pričvršćenjem stupova u objekt pomoću vijaka, odnosno u beton pomoću tipli i vijaka.</t>
  </si>
  <si>
    <t>Obračun je po m' uklonjene ograde.</t>
  </si>
  <si>
    <t>Ova stavka obuhvaća vađenje i demontiranje zaštitne odbojne ograde i premještanje iste na privremenu deponiju. Količine opisanih radova predviđene su projektom ili ih određuje Nadzorni inženjer. Rad obuhvaća uklanjanje i drugih dijelova tih naprava, kao što su pričvrsni materijali.</t>
  </si>
  <si>
    <r>
      <t xml:space="preserve">Stavka obuhvaća nabavu materijala, transport na gradilište, rezanje na potrebne dimenzije, lokalni transport armature od gradilišnog skladišta do mjesta ugradnje i ugradnju. </t>
    </r>
    <r>
      <rPr>
        <b/>
        <sz val="8"/>
        <color rgb="FF000000"/>
        <rFont val="Arial Nova"/>
        <family val="2"/>
      </rPr>
      <t>Armatura se buši u postojeći pilot min. 50.0 cm i ugrađuje se uz potrebno injektiranje epoksi smjesom za stezanje</t>
    </r>
    <r>
      <rPr>
        <sz val="8"/>
        <color rgb="FF000000"/>
        <rFont val="Arial Nova"/>
        <family val="2"/>
      </rPr>
      <t xml:space="preserve"> (učvršćivanje), vezanje koje osigurava fiksan položaj pri betoniranju, s uzdužnim i poprečnim preklopima.  Stavka sadrži nabavu i dopremu armature te svog  materijala potrebnog za ispunjenje stavke do potpune gotovosti, kao i  skladištenje, rezanje, savijanje, ukupan rad na izradi, dopremi i ugradnji armature.</t>
    </r>
  </si>
  <si>
    <t xml:space="preserve"> </t>
  </si>
  <si>
    <t xml:space="preserve">Nadzorni inženjer i Izvođač potvrđuje upisane količine i podatke svojim potpisom. Eventualne potrebne promjene, izmjene i dopune projektne dokumentacije donositi će sporazumno Projektant, Nadzorni inženjer i Izvođač radova. Promjene moraju biti upisane u Građevinski dnevnik ili izrađeni posebni dijelovi nacrta i ovjereni potpisom Projektanta, Nadzornog inženjera ili odlukom koju je Investitor na neki drugi način odobrio. </t>
  </si>
  <si>
    <t>Ova stavka obuhvaća vađenje i demontiranje drvenih panela 396.0 cm x 50.0 cm x 12.0 cm. Količina opisanih radova predviđena je projektom ili ih određuje Nadzorni inženjer. Rad obuhvaća uklanjanje i drugih dijelova drvenih panela, kao što su pričvrsni materijali, brtvene trake, gume, kutnici.</t>
  </si>
  <si>
    <t>ISKOP GRAĐEVNIH JAMA I ROVOVA U MATERIJALU „C“ KATEGORIJE</t>
  </si>
  <si>
    <t>Ova stavka obuhvaća izvođenje iskopa uz postojeće AB glave pilota i AB naglavne grede za potrebe uklanjanja istih. Iskopani materijal se koristi za zatrpavanje novih AB glava pilota i AB naglavnih greda. Jedinična cijena obuhvaća sve prijevoze i prijenose, radove, materijale i strojeve na izvođenju iskopa jama i rovova te na zatrpavanju istih</t>
  </si>
  <si>
    <t>(OTU II st. 2-07.)</t>
  </si>
  <si>
    <r>
      <t>Obračun po m</t>
    </r>
    <r>
      <rPr>
        <vertAlign val="superscript"/>
        <sz val="8"/>
        <color rgb="FF000000"/>
        <rFont val="Arial Nova"/>
        <family val="2"/>
      </rPr>
      <t>3</t>
    </r>
    <r>
      <rPr>
        <sz val="8"/>
        <color rgb="FF000000"/>
        <rFont val="Arial Nova"/>
        <family val="2"/>
      </rPr>
      <t xml:space="preserve"> iskopanog i zatrpanog rova.</t>
    </r>
  </si>
  <si>
    <t>Geodetsko iskolčenje radova – svih građevina projektiranih za sanaciju. Stavkom je obuhvaćeno iskolčenje i održavanje iskolčenja za vrijeme radova te sva geodetska mjerenja kojima se podaci iz projektne dokumentacije prenose na teren i obrnuto, osiguranje iskolčenja, profiliranje i obnavljanje cijelo vrijeme izvođenja radova.</t>
  </si>
  <si>
    <r>
      <t>Obračun po m</t>
    </r>
    <r>
      <rPr>
        <vertAlign val="superscript"/>
        <sz val="8"/>
        <color rgb="FF000000"/>
        <rFont val="Arial Nova"/>
        <family val="2"/>
      </rPr>
      <t xml:space="preserve">2 </t>
    </r>
    <r>
      <rPr>
        <sz val="8"/>
        <color rgb="FF000000"/>
        <rFont val="Arial Nova"/>
        <family val="2"/>
      </rPr>
      <t>uklonjenog drvenog panela.</t>
    </r>
  </si>
  <si>
    <t xml:space="preserve">Ova stavka obuhvaća vađenje i demontiranje naglavnih greda dimenzija 0.22 x 0.50 x 3.96 m i premještanje isith na privremenu deponiju. Količine opisanih radova predviđene su projektom ili ih određuje Nadzorni inženjer. Rad obuhvaća uklanjanje i drugih dijelova tih naprava, kao što su pričvrsni materijali. </t>
  </si>
  <si>
    <t>(OTU IV st. 7-01.12)</t>
  </si>
  <si>
    <t>Dobava i postava zidova od jednostrano apsorbirajućih drvenih platica od pletenih letvica  dim 0.12x0.5x3.96 m slaganih u utore čeličnih stupova (HEA profili) sistemom utor-pero. Metoda zaštite drvenog panela je tlačna impregnacija s vijekom trajanja od 20 godina. Shodno navedenome, novi zidovi za zaštitu od buke s jednostrano apsorbirajućim drvenim platicama od obostrano pletenih letvica moraju imati garanciju od 20 godina na mehanička svojstva koja se postižu vrstom drveta i impregnacijom drveta. Isto tako, Izvođač mora imati u posjedu svu popratnu dokumentaciju uključivo Izjavu o svojstvima drvenih panela s deklariranim vrijednostima zvučne apsorpcije, zvučne izolacije, horizontalnim opterećenjem, otpornosti na dinamička opterećenja izazvana uklanjanjem snijega, otpornosti na požar i otpornosti na udar kamena, te predviđenom trajnosti akustičkih i neakustičkih svojstava u periodu od 20 godina. Jedinična cijena obuhvaća nabavu, prijevoz i ugradnju svih potrošnih dijelova konstrukcije potrebnog za potpuno dovršenje stavke (spojni elementi, kutnici i vijci).</t>
  </si>
  <si>
    <r>
      <t>Obračun po m</t>
    </r>
    <r>
      <rPr>
        <vertAlign val="superscript"/>
        <sz val="8"/>
        <color rgb="FF000000"/>
        <rFont val="Arial Nova"/>
        <family val="2"/>
      </rPr>
      <t xml:space="preserve">2 </t>
    </r>
    <r>
      <rPr>
        <sz val="8"/>
        <color rgb="FF000000"/>
        <rFont val="Arial Nova"/>
        <family val="2"/>
      </rPr>
      <t>ugrađenih drvenih panela.</t>
    </r>
  </si>
  <si>
    <t>OPLATA AB NAGLAVNE GREDE – 4 KOMADA</t>
  </si>
  <si>
    <t>ARMIRANJE MONTAŽNE AB NAGLAVNE GREDE, POPREČNOG PRESJEKA 0.22x0.5 m, ARMATUROM B500B I ZAŠTITNOG SLOJA 0.04 m – 4 KOMADA</t>
  </si>
  <si>
    <t>BETONIRANJE MONTAŽNE AB NAGLAVNE GREDE, POPREČNOG PRESJEKA 0.22x0.5 m, BETONOM C30/37 – 4 KOMADA</t>
  </si>
  <si>
    <r>
      <t>Uzdužna armatura 4Φ12 (</t>
    </r>
    <r>
      <rPr>
        <sz val="8"/>
        <color theme="1"/>
        <rFont val="Arial"/>
        <family val="2"/>
      </rPr>
      <t>4 x 3.28 m x 0.92 kg/m x 4 kom.</t>
    </r>
    <r>
      <rPr>
        <sz val="8"/>
        <color rgb="FF000000"/>
        <rFont val="Arial Nova"/>
        <family val="2"/>
      </rPr>
      <t>)</t>
    </r>
  </si>
  <si>
    <r>
      <t>Vilice Φ8 (</t>
    </r>
    <r>
      <rPr>
        <sz val="8"/>
        <color theme="1"/>
        <rFont val="Arial"/>
        <family val="2"/>
      </rPr>
      <t>24 x 1.2 m x 0.405 kg/m x 4 kom.)</t>
    </r>
  </si>
  <si>
    <t>IZRADA I MONTAŽA LIMENE ZAŠTITNE KAPE OD POCINČANOG LIMA d=0,7mm NA HEA PROFILU 160</t>
  </si>
  <si>
    <t>MONTAŽA ČELIČNIH STUPOVA HEA 160</t>
  </si>
  <si>
    <t>UKLANJANJE HEA 160 PROFILA - STUPOVA</t>
  </si>
  <si>
    <t>Izrada i montaža čelične konstrukcije stupova HEA 160 (S235) za zidove od jednostrano apsorbirajućih drvenih platica od pletenih letvica, mase 35.5 kg/m. Stupovi su duljine 4.3 m.</t>
  </si>
  <si>
    <t>Ova stavka obuhvaća vađenje i demontiranje HEA profila duljine 4.3 m. Ovaj rad se izvodi uništavanjem glave pilota ("odštemavanjem") do izlaska HEA profila iz iste. Količina opisanih radova predviđena je projektom ili ju određuje Nadzorni inženjer. Rad obuhvaća uklanjanje i drugih dijelova HEA profila, kao što su metalne kape.</t>
  </si>
  <si>
    <t>UGRADNJA NOVE UZDUŽNE ARMATURE PILOTA Φ14, DULJINE 1.25 m - 4 KOMADA EPOKSI SMJESU</t>
  </si>
  <si>
    <t>92,0 kg po armaturnoj čašici.</t>
  </si>
  <si>
    <t>UGRADNJA NOVE ARMATURNE ČAŠICE - 4 KOMADA</t>
  </si>
  <si>
    <r>
      <t>Uzdužna armatura 10Φ14 (</t>
    </r>
    <r>
      <rPr>
        <sz val="8"/>
        <color theme="1"/>
        <rFont val="Arial Nova"/>
        <family val="2"/>
      </rPr>
      <t>8 x 1.25 m x 1.242 kg/m x 4 kom.</t>
    </r>
    <r>
      <rPr>
        <sz val="8"/>
        <color rgb="FF000000"/>
        <rFont val="Arial Nova"/>
        <family val="2"/>
      </rPr>
      <t>)</t>
    </r>
  </si>
  <si>
    <t>BETONIRANJE ARMATURNE ČAŠICE I IZRADA ISPUNE SPOJA ČELIČNIH STUPOVA (BETON KLASE C 30/37) – 4 KOMADA</t>
  </si>
  <si>
    <r>
      <t xml:space="preserve">Stavka podrazumijeva sav rad i materijal za izradu, sve prijevoze i </t>
    </r>
    <r>
      <rPr>
        <sz val="8"/>
        <color rgb="FF000000"/>
        <rFont val="Arial Nova"/>
        <family val="2"/>
      </rPr>
      <t>prijenose.</t>
    </r>
  </si>
  <si>
    <t>kn bez PDV</t>
  </si>
  <si>
    <t>SVEUKUPNO u kn bez PDV:</t>
  </si>
  <si>
    <t>U___________, ________2022. godine</t>
  </si>
  <si>
    <t>Za ponuditelja:</t>
  </si>
  <si>
    <t>________________</t>
  </si>
  <si>
    <t>Odgovorna osoba ponuditelja)</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</si>
</sst>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Calibri"/>
      <family val="2"/>
      <charset val="238"/>
      <scheme val="minor"/>
    </font>
    <font>
      <sz val="10"/>
      <color theme="1"/>
      <name val="Times New Roman"/>
      <family val="1"/>
    </font>
    <font>
      <b/>
      <sz val="8"/>
      <color rgb="FF000000"/>
      <name val="Arial Nova"/>
      <family val="2"/>
    </font>
    <font>
      <sz val="8"/>
      <color rgb="FF000000"/>
      <name val="Arial Nova"/>
      <family val="2"/>
    </font>
    <font>
      <sz val="8"/>
      <color rgb="FF000000"/>
      <name val="Verdana"/>
      <family val="2"/>
    </font>
    <font>
      <sz val="7"/>
      <color rgb="FF000000"/>
      <name val="Times New Roman"/>
      <family val="1"/>
    </font>
    <font>
      <sz val="8"/>
      <color theme="1"/>
      <name val="Arial Nova"/>
      <family val="2"/>
    </font>
    <font>
      <vertAlign val="superscript"/>
      <sz val="8"/>
      <color rgb="FF000000"/>
      <name val="Arial Nova"/>
      <family val="2"/>
    </font>
    <font>
      <sz val="8"/>
      <color rgb="FF000000"/>
      <name val="Arial"/>
      <family val="2"/>
    </font>
    <font>
      <sz val="8"/>
      <color theme="1"/>
      <name val="Arial"/>
      <family val="2"/>
    </font>
    <font>
      <b/>
      <sz val="8"/>
      <color theme="1"/>
      <name val="Arial Nova"/>
      <family val="2"/>
    </font>
    <font>
      <b/>
      <sz val="11"/>
      <color theme="1"/>
      <name val="Arial Nova"/>
      <family val="2"/>
    </font>
    <font>
      <b/>
      <sz val="11"/>
      <color rgb="FF000000"/>
      <name val="Arial Nova"/>
      <family val="2"/>
    </font>
  </fonts>
  <fills count="5">
    <fill>
      <patternFill patternType="none"/>
    </fill>
    <fill>
      <patternFill patternType="gray125"/>
    </fill>
    <fill>
      <patternFill patternType="solid">
        <fgColor rgb="FFD5DCE4"/>
        <bgColor indexed="64"/>
      </patternFill>
    </fill>
    <fill>
      <patternFill patternType="solid">
        <fgColor theme="3" tint="0.79998168889431442"/>
        <bgColor indexed="64"/>
      </patternFill>
    </fill>
    <fill>
      <patternFill patternType="solid">
        <fgColor rgb="FFFFFFFF"/>
        <bgColor indexed="64"/>
      </patternFill>
    </fill>
  </fills>
  <borders count="14">
    <border>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71">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left" vertical="center" wrapText="1" indent="1"/>
    </xf>
    <xf numFmtId="0" fontId="1" fillId="2" borderId="5" xfId="0" applyFont="1" applyFill="1" applyBorder="1" applyAlignment="1">
      <alignment vertical="center" wrapText="1"/>
    </xf>
    <xf numFmtId="0" fontId="3" fillId="0" borderId="0" xfId="0" applyFont="1" applyAlignment="1">
      <alignment horizontal="center" vertical="center"/>
    </xf>
    <xf numFmtId="0" fontId="2" fillId="2" borderId="0" xfId="0" applyFont="1" applyFill="1" applyAlignment="1">
      <alignment vertical="center" wrapText="1"/>
    </xf>
    <xf numFmtId="0" fontId="1" fillId="0" borderId="0" xfId="0" applyFont="1" applyAlignment="1">
      <alignment vertical="center"/>
    </xf>
    <xf numFmtId="0" fontId="3" fillId="2" borderId="0" xfId="0" applyFont="1" applyFill="1" applyAlignment="1">
      <alignment vertical="center" wrapText="1"/>
    </xf>
    <xf numFmtId="0" fontId="3" fillId="0" borderId="0" xfId="0" applyFont="1" applyAlignment="1">
      <alignment vertical="center" wrapText="1"/>
    </xf>
    <xf numFmtId="0" fontId="6" fillId="0" borderId="0" xfId="0" applyFont="1" applyAlignment="1">
      <alignment horizontal="center" vertical="center"/>
    </xf>
    <xf numFmtId="0" fontId="1" fillId="0" borderId="0" xfId="0" applyFont="1" applyAlignment="1">
      <alignment vertical="center" wrapText="1"/>
    </xf>
    <xf numFmtId="0" fontId="3" fillId="2" borderId="0" xfId="0" applyFont="1" applyFill="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center"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wrapText="1"/>
    </xf>
    <xf numFmtId="14" fontId="3" fillId="0" borderId="0" xfId="0" applyNumberFormat="1" applyFont="1" applyAlignment="1">
      <alignment horizontal="center" vertical="center"/>
    </xf>
    <xf numFmtId="0" fontId="8" fillId="2" borderId="0" xfId="0" applyFont="1" applyFill="1" applyAlignment="1">
      <alignment vertical="center" wrapText="1"/>
    </xf>
    <xf numFmtId="0" fontId="9"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left" vertical="center" wrapText="1" indent="1"/>
    </xf>
    <xf numFmtId="0" fontId="6" fillId="2" borderId="0" xfId="0" applyFont="1" applyFill="1" applyAlignment="1">
      <alignment horizontal="left" vertical="center" wrapText="1" indent="1"/>
    </xf>
    <xf numFmtId="0" fontId="11" fillId="2" borderId="11" xfId="0" applyFont="1" applyFill="1" applyBorder="1" applyAlignment="1">
      <alignment vertical="center"/>
    </xf>
    <xf numFmtId="0" fontId="12" fillId="2" borderId="12" xfId="0" applyFont="1" applyFill="1" applyBorder="1" applyAlignment="1">
      <alignment horizontal="left" vertical="center" indent="1"/>
    </xf>
    <xf numFmtId="0" fontId="3" fillId="0" borderId="0" xfId="0" applyFont="1"/>
    <xf numFmtId="0" fontId="9" fillId="0" borderId="0" xfId="0" applyFont="1" applyAlignment="1">
      <alignment vertical="center" wrapText="1"/>
    </xf>
    <xf numFmtId="0" fontId="3" fillId="3" borderId="0" xfId="0" applyFont="1" applyFill="1" applyAlignment="1">
      <alignment wrapText="1"/>
    </xf>
    <xf numFmtId="0" fontId="3" fillId="3" borderId="0" xfId="0" applyFont="1" applyFill="1"/>
    <xf numFmtId="0" fontId="2" fillId="3" borderId="0" xfId="0" applyFont="1" applyFill="1" applyAlignment="1">
      <alignment wrapText="1"/>
    </xf>
    <xf numFmtId="0" fontId="6" fillId="4" borderId="0" xfId="0" applyFont="1" applyFill="1" applyAlignment="1">
      <alignment vertical="center" wrapText="1"/>
    </xf>
    <xf numFmtId="0" fontId="2" fillId="3" borderId="0" xfId="0" applyFont="1" applyFill="1" applyAlignment="1">
      <alignment vertical="center" wrapText="1"/>
    </xf>
    <xf numFmtId="0" fontId="3" fillId="3" borderId="0" xfId="0" applyFont="1" applyFill="1" applyAlignment="1">
      <alignment vertical="center" wrapText="1"/>
    </xf>
    <xf numFmtId="0" fontId="6" fillId="2" borderId="0" xfId="0" applyFont="1" applyFill="1" applyAlignment="1">
      <alignment vertical="center" wrapText="1"/>
    </xf>
    <xf numFmtId="4" fontId="2" fillId="2" borderId="2" xfId="0" applyNumberFormat="1" applyFont="1" applyFill="1" applyBorder="1" applyAlignment="1">
      <alignment horizontal="right" vertical="center" wrapText="1"/>
    </xf>
    <xf numFmtId="4" fontId="2" fillId="2" borderId="2" xfId="0" applyNumberFormat="1"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4" fontId="1" fillId="2" borderId="5" xfId="0" applyNumberFormat="1" applyFont="1" applyFill="1" applyBorder="1" applyAlignment="1">
      <alignment vertical="center" wrapText="1"/>
    </xf>
    <xf numFmtId="4" fontId="1" fillId="2" borderId="5" xfId="0" applyNumberFormat="1" applyFont="1" applyFill="1" applyBorder="1" applyAlignment="1">
      <alignment vertical="center"/>
    </xf>
    <xf numFmtId="4" fontId="1" fillId="2" borderId="6" xfId="0" applyNumberFormat="1" applyFont="1" applyFill="1" applyBorder="1" applyAlignment="1">
      <alignment vertical="center"/>
    </xf>
    <xf numFmtId="4" fontId="1" fillId="0" borderId="0" xfId="0" applyNumberFormat="1" applyFont="1" applyAlignment="1">
      <alignment vertical="center"/>
    </xf>
    <xf numFmtId="4" fontId="6" fillId="0" borderId="0" xfId="0" applyNumberFormat="1" applyFont="1" applyAlignment="1">
      <alignment horizontal="center" vertical="center"/>
    </xf>
    <xf numFmtId="4" fontId="3" fillId="0" borderId="0" xfId="0" applyNumberFormat="1" applyFont="1" applyAlignment="1">
      <alignment horizontal="right" vertical="center"/>
    </xf>
    <xf numFmtId="4" fontId="3" fillId="0" borderId="0" xfId="0" applyNumberFormat="1" applyFont="1" applyAlignment="1">
      <alignment horizontal="center" vertical="center"/>
    </xf>
    <xf numFmtId="4" fontId="2" fillId="2" borderId="8" xfId="0" applyNumberFormat="1" applyFont="1" applyFill="1" applyBorder="1" applyAlignment="1">
      <alignment horizontal="right" vertical="center" indent="1"/>
    </xf>
    <xf numFmtId="4" fontId="2" fillId="2" borderId="9" xfId="0" applyNumberFormat="1" applyFont="1" applyFill="1" applyBorder="1" applyAlignment="1">
      <alignment horizontal="right" vertical="center"/>
    </xf>
    <xf numFmtId="4" fontId="0" fillId="0" borderId="0" xfId="0" applyNumberFormat="1"/>
    <xf numFmtId="4" fontId="2" fillId="2" borderId="5" xfId="0" applyNumberFormat="1" applyFont="1" applyFill="1" applyBorder="1" applyAlignment="1">
      <alignment horizontal="right" vertical="center" wrapText="1"/>
    </xf>
    <xf numFmtId="4" fontId="3" fillId="2" borderId="5" xfId="0" applyNumberFormat="1" applyFont="1" applyFill="1" applyBorder="1" applyAlignment="1">
      <alignment vertical="center"/>
    </xf>
    <xf numFmtId="4" fontId="3" fillId="2" borderId="6" xfId="0" applyNumberFormat="1" applyFont="1" applyFill="1" applyBorder="1" applyAlignment="1">
      <alignment vertical="center"/>
    </xf>
    <xf numFmtId="4" fontId="6" fillId="0" borderId="0" xfId="0" applyNumberFormat="1" applyFont="1" applyAlignment="1">
      <alignment horizontal="right" vertical="center"/>
    </xf>
    <xf numFmtId="4" fontId="1" fillId="0" borderId="0" xfId="0" applyNumberFormat="1" applyFont="1" applyAlignment="1">
      <alignment horizontal="center" vertical="center"/>
    </xf>
    <xf numFmtId="4" fontId="1" fillId="0" borderId="0" xfId="0" applyNumberFormat="1" applyFont="1" applyAlignment="1">
      <alignment horizontal="right" vertical="center"/>
    </xf>
    <xf numFmtId="4" fontId="10" fillId="2" borderId="13" xfId="0" applyNumberFormat="1" applyFont="1" applyFill="1" applyBorder="1" applyAlignment="1">
      <alignment horizontal="center" vertical="center" wrapText="1"/>
    </xf>
    <xf numFmtId="4" fontId="10" fillId="0" borderId="0" xfId="0" applyNumberFormat="1" applyFont="1" applyAlignment="1">
      <alignment horizontal="right" vertical="center" wrapText="1"/>
    </xf>
    <xf numFmtId="4" fontId="10" fillId="2" borderId="13" xfId="0" applyNumberFormat="1" applyFont="1" applyFill="1" applyBorder="1" applyAlignment="1">
      <alignment horizontal="right" vertical="center" indent="1"/>
    </xf>
    <xf numFmtId="4" fontId="6" fillId="0" borderId="0" xfId="0" applyNumberFormat="1" applyFont="1" applyAlignment="1">
      <alignment vertical="center"/>
    </xf>
    <xf numFmtId="4" fontId="3" fillId="0" borderId="0" xfId="0" applyNumberFormat="1" applyFont="1" applyAlignment="1">
      <alignment horizontal="right" vertical="center" indent="1"/>
    </xf>
    <xf numFmtId="4" fontId="11" fillId="2" borderId="13" xfId="0" applyNumberFormat="1" applyFont="1" applyFill="1" applyBorder="1" applyAlignment="1">
      <alignment vertical="center"/>
    </xf>
    <xf numFmtId="4" fontId="2" fillId="2" borderId="8" xfId="0" applyNumberFormat="1" applyFont="1" applyFill="1" applyBorder="1" applyAlignment="1">
      <alignment horizontal="center" vertical="center"/>
    </xf>
    <xf numFmtId="4" fontId="2" fillId="2" borderId="8" xfId="0" applyNumberFormat="1" applyFont="1" applyFill="1" applyBorder="1" applyAlignment="1">
      <alignment horizontal="center" vertical="center" wrapText="1"/>
    </xf>
    <xf numFmtId="0" fontId="3" fillId="0" borderId="10" xfId="0" applyFont="1" applyBorder="1" applyAlignment="1">
      <alignment vertical="center" wrapText="1"/>
    </xf>
    <xf numFmtId="0" fontId="4" fillId="0" borderId="0" xfId="0" applyFont="1" applyAlignment="1">
      <alignment horizontal="justify" vertical="center"/>
    </xf>
    <xf numFmtId="0" fontId="3" fillId="0" borderId="0" xfId="0" applyFont="1" applyAlignment="1">
      <alignment horizontal="justify" vertical="center"/>
    </xf>
  </cellXfs>
  <cellStyles count="1">
    <cellStyle name="Normal" xfId="0" builtinId="0"/>
  </cellStyles>
  <dxfs count="0"/>
  <tableStyles count="0" defaultTableStyle="TableStyleMedium2" defaultPivotStyle="PivotStyleLight16"/>
  <colors>
    <mruColors>
      <color rgb="FFD5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view="pageBreakPreview" topLeftCell="A19" zoomScale="60" zoomScaleNormal="130" workbookViewId="0">
      <selection activeCell="C15" sqref="C15"/>
    </sheetView>
  </sheetViews>
  <sheetFormatPr defaultRowHeight="15"/>
  <cols>
    <col min="1" max="1" width="5.7109375" customWidth="1"/>
    <col min="2" max="2" width="38.7109375" customWidth="1"/>
    <col min="3" max="3" width="10.7109375" customWidth="1"/>
    <col min="4" max="6" width="10.7109375" style="53" customWidth="1"/>
  </cols>
  <sheetData>
    <row r="1" spans="1:6" ht="24.95" customHeight="1" thickBot="1">
      <c r="A1" s="1" t="s">
        <v>0</v>
      </c>
      <c r="B1" s="2" t="s">
        <v>1</v>
      </c>
      <c r="C1" s="2" t="s">
        <v>2</v>
      </c>
      <c r="D1" s="41" t="s">
        <v>3</v>
      </c>
      <c r="E1" s="42" t="s">
        <v>4</v>
      </c>
      <c r="F1" s="43" t="s">
        <v>5</v>
      </c>
    </row>
    <row r="2" spans="1:6" ht="15" customHeight="1" thickTop="1" thickBot="1">
      <c r="A2" s="3" t="s">
        <v>6</v>
      </c>
      <c r="B2" s="4" t="s">
        <v>7</v>
      </c>
      <c r="C2" s="5"/>
      <c r="D2" s="44"/>
      <c r="E2" s="45"/>
      <c r="F2" s="46"/>
    </row>
    <row r="3" spans="1:6" ht="39" customHeight="1">
      <c r="A3" s="68" t="s">
        <v>8</v>
      </c>
      <c r="B3" s="68"/>
      <c r="C3" s="68"/>
      <c r="D3" s="68"/>
      <c r="E3" s="68"/>
      <c r="F3" s="68"/>
    </row>
    <row r="4" spans="1:6" ht="13.5" customHeight="1">
      <c r="A4" s="69" t="s">
        <v>9</v>
      </c>
      <c r="B4" s="69"/>
      <c r="C4" s="69"/>
      <c r="D4" s="69"/>
      <c r="E4" s="69"/>
      <c r="F4" s="69"/>
    </row>
    <row r="5" spans="1:6" ht="24.95" customHeight="1">
      <c r="A5" s="69" t="s">
        <v>10</v>
      </c>
      <c r="B5" s="69"/>
      <c r="C5" s="69"/>
      <c r="D5" s="69"/>
      <c r="E5" s="69"/>
      <c r="F5" s="69"/>
    </row>
    <row r="6" spans="1:6">
      <c r="A6" s="69" t="s">
        <v>11</v>
      </c>
      <c r="B6" s="69"/>
      <c r="C6" s="69"/>
      <c r="D6" s="69"/>
      <c r="E6" s="69"/>
      <c r="F6" s="69"/>
    </row>
    <row r="7" spans="1:6" ht="48" customHeight="1">
      <c r="A7" s="70" t="s">
        <v>102</v>
      </c>
      <c r="B7" s="70"/>
      <c r="C7" s="70"/>
      <c r="D7" s="70"/>
      <c r="E7" s="70"/>
      <c r="F7" s="70"/>
    </row>
    <row r="8" spans="1:6" ht="15" customHeight="1">
      <c r="A8" s="6" t="s">
        <v>12</v>
      </c>
      <c r="B8" s="7" t="s">
        <v>13</v>
      </c>
      <c r="C8" s="8"/>
      <c r="D8" s="47"/>
      <c r="E8" s="47"/>
      <c r="F8" s="47"/>
    </row>
    <row r="9" spans="1:6" ht="56.25">
      <c r="A9" s="8"/>
      <c r="B9" s="9" t="s">
        <v>14</v>
      </c>
      <c r="C9" s="8"/>
      <c r="D9" s="47"/>
      <c r="E9" s="47"/>
      <c r="F9" s="47"/>
    </row>
    <row r="10" spans="1:6" ht="15" customHeight="1">
      <c r="A10" s="8"/>
      <c r="B10" s="9" t="s">
        <v>15</v>
      </c>
      <c r="C10" s="8"/>
      <c r="D10" s="47"/>
      <c r="E10" s="47"/>
      <c r="F10" s="47"/>
    </row>
    <row r="11" spans="1:6" ht="15" customHeight="1">
      <c r="A11" s="8"/>
      <c r="B11" s="10" t="s">
        <v>16</v>
      </c>
      <c r="C11" s="6" t="s">
        <v>17</v>
      </c>
      <c r="D11" s="48">
        <v>1</v>
      </c>
      <c r="E11" s="49"/>
      <c r="F11" s="49">
        <f>ROUND(D11*E11,2)</f>
        <v>0</v>
      </c>
    </row>
    <row r="12" spans="1:6" ht="15" customHeight="1">
      <c r="A12" s="8"/>
      <c r="B12" s="12"/>
      <c r="C12" s="8"/>
      <c r="D12" s="47"/>
      <c r="E12" s="47"/>
      <c r="F12" s="47"/>
    </row>
    <row r="13" spans="1:6" ht="15" customHeight="1">
      <c r="A13" s="6" t="s">
        <v>18</v>
      </c>
      <c r="B13" s="7" t="s">
        <v>19</v>
      </c>
      <c r="C13" s="8"/>
      <c r="D13" s="47"/>
      <c r="E13" s="47"/>
      <c r="F13" s="47"/>
    </row>
    <row r="14" spans="1:6" ht="78.75">
      <c r="A14" s="6"/>
      <c r="B14" s="9" t="s">
        <v>108</v>
      </c>
      <c r="C14" s="6"/>
      <c r="D14" s="50"/>
      <c r="E14" s="50"/>
      <c r="F14" s="50"/>
    </row>
    <row r="15" spans="1:6" ht="15" customHeight="1">
      <c r="A15" s="8"/>
      <c r="B15" s="13" t="s">
        <v>20</v>
      </c>
      <c r="C15" s="8"/>
      <c r="D15" s="47"/>
      <c r="E15" s="47"/>
      <c r="F15" s="47"/>
    </row>
    <row r="16" spans="1:6" ht="15" customHeight="1">
      <c r="A16" s="8"/>
      <c r="B16" s="14" t="s">
        <v>16</v>
      </c>
      <c r="C16" s="6" t="s">
        <v>17</v>
      </c>
      <c r="D16" s="50">
        <v>1</v>
      </c>
      <c r="E16" s="49"/>
      <c r="F16" s="49">
        <f>ROUND(D16*E16,2)</f>
        <v>0</v>
      </c>
    </row>
    <row r="17" spans="1:6" ht="15" customHeight="1">
      <c r="A17" s="6"/>
      <c r="B17" s="15"/>
      <c r="C17" s="6"/>
      <c r="D17" s="50"/>
      <c r="E17" s="50"/>
      <c r="F17" s="50"/>
    </row>
    <row r="18" spans="1:6" ht="33.75">
      <c r="A18" s="6" t="s">
        <v>21</v>
      </c>
      <c r="B18" s="7" t="s">
        <v>22</v>
      </c>
      <c r="C18" s="6"/>
      <c r="D18" s="50"/>
      <c r="E18" s="50"/>
      <c r="F18" s="50"/>
    </row>
    <row r="19" spans="1:6" ht="67.5">
      <c r="A19" s="6"/>
      <c r="B19" s="9" t="s">
        <v>23</v>
      </c>
      <c r="C19" s="6"/>
      <c r="D19" s="50"/>
      <c r="E19" s="50"/>
      <c r="F19" s="50"/>
    </row>
    <row r="20" spans="1:6" ht="15" customHeight="1">
      <c r="A20" s="6"/>
      <c r="B20" s="9" t="s">
        <v>24</v>
      </c>
      <c r="C20" s="6"/>
      <c r="D20" s="50"/>
      <c r="E20" s="50"/>
      <c r="F20" s="50"/>
    </row>
    <row r="21" spans="1:6" ht="15" customHeight="1">
      <c r="A21" s="6"/>
      <c r="B21" s="10" t="s">
        <v>25</v>
      </c>
      <c r="C21" s="6" t="s">
        <v>26</v>
      </c>
      <c r="D21" s="50">
        <v>10</v>
      </c>
      <c r="E21" s="49"/>
      <c r="F21" s="49">
        <f>ROUND(D21*E21,2)</f>
        <v>0</v>
      </c>
    </row>
    <row r="22" spans="1:6" ht="15" customHeight="1">
      <c r="A22" s="6"/>
      <c r="B22" s="15"/>
      <c r="C22" s="6"/>
      <c r="D22" s="50"/>
      <c r="E22" s="50"/>
      <c r="F22" s="50"/>
    </row>
    <row r="23" spans="1:6" ht="15" customHeight="1">
      <c r="A23" s="6" t="s">
        <v>27</v>
      </c>
      <c r="B23" s="7" t="s">
        <v>30</v>
      </c>
      <c r="C23" s="6"/>
      <c r="D23" s="50"/>
      <c r="E23" s="50"/>
      <c r="F23" s="50"/>
    </row>
    <row r="24" spans="1:6" ht="67.5">
      <c r="A24" s="6"/>
      <c r="B24" s="9" t="s">
        <v>103</v>
      </c>
      <c r="C24" s="6"/>
      <c r="D24" s="50"/>
      <c r="E24" s="50"/>
      <c r="F24" s="50"/>
    </row>
    <row r="25" spans="1:6" ht="15" customHeight="1">
      <c r="A25" s="6"/>
      <c r="B25" s="9" t="s">
        <v>24</v>
      </c>
      <c r="C25" s="6"/>
      <c r="D25" s="50"/>
      <c r="E25" s="50"/>
      <c r="F25" s="50"/>
    </row>
    <row r="26" spans="1:6" ht="15" customHeight="1">
      <c r="A26" s="6"/>
      <c r="B26" s="10" t="s">
        <v>109</v>
      </c>
      <c r="C26" s="6" t="s">
        <v>47</v>
      </c>
      <c r="D26" s="50">
        <v>55.44</v>
      </c>
      <c r="E26" s="49"/>
      <c r="F26" s="49">
        <f>ROUND(D26*E26,2)</f>
        <v>0</v>
      </c>
    </row>
    <row r="27" spans="1:6" ht="15" customHeight="1">
      <c r="A27" s="6"/>
      <c r="B27" s="15"/>
      <c r="C27" s="6"/>
      <c r="D27" s="50"/>
      <c r="E27" s="50"/>
      <c r="F27" s="50"/>
    </row>
    <row r="28" spans="1:6" ht="15" customHeight="1">
      <c r="A28" s="6" t="s">
        <v>29</v>
      </c>
      <c r="B28" s="7" t="s">
        <v>121</v>
      </c>
      <c r="C28" s="6"/>
      <c r="D28" s="50"/>
      <c r="E28" s="50"/>
      <c r="F28" s="50"/>
    </row>
    <row r="29" spans="1:6" ht="78.75">
      <c r="A29" s="6"/>
      <c r="B29" s="9" t="s">
        <v>123</v>
      </c>
      <c r="C29" s="6"/>
      <c r="D29" s="50"/>
      <c r="E29" s="50"/>
      <c r="F29" s="50"/>
    </row>
    <row r="30" spans="1:6" ht="15" customHeight="1">
      <c r="A30" s="6"/>
      <c r="B30" s="9" t="s">
        <v>24</v>
      </c>
      <c r="C30" s="6"/>
      <c r="D30" s="50"/>
      <c r="E30" s="50"/>
      <c r="F30" s="50"/>
    </row>
    <row r="31" spans="1:6" ht="15" customHeight="1">
      <c r="A31" s="6"/>
      <c r="B31" s="10" t="s">
        <v>32</v>
      </c>
      <c r="C31" s="6" t="s">
        <v>28</v>
      </c>
      <c r="D31" s="50">
        <v>4</v>
      </c>
      <c r="E31" s="49"/>
      <c r="F31" s="49">
        <f>ROUND(D31*E31,2)</f>
        <v>0</v>
      </c>
    </row>
    <row r="32" spans="1:6" ht="15" customHeight="1">
      <c r="A32" s="6"/>
      <c r="B32" s="15"/>
      <c r="C32" s="6"/>
      <c r="D32" s="50"/>
      <c r="E32" s="50"/>
      <c r="F32" s="50"/>
    </row>
    <row r="33" spans="1:6" ht="15" customHeight="1">
      <c r="A33" s="6" t="s">
        <v>31</v>
      </c>
      <c r="B33" s="7" t="s">
        <v>84</v>
      </c>
      <c r="C33" s="6"/>
      <c r="D33" s="50"/>
      <c r="E33" s="50"/>
      <c r="F33" s="50"/>
    </row>
    <row r="34" spans="1:6" ht="78.75">
      <c r="A34" s="6"/>
      <c r="B34" s="9" t="s">
        <v>110</v>
      </c>
      <c r="C34" s="6"/>
      <c r="D34" s="50"/>
      <c r="E34" s="50"/>
      <c r="F34" s="50"/>
    </row>
    <row r="35" spans="1:6" ht="15" customHeight="1">
      <c r="A35" s="6"/>
      <c r="B35" s="9" t="s">
        <v>24</v>
      </c>
      <c r="C35" s="6"/>
      <c r="D35" s="50"/>
      <c r="E35" s="50"/>
      <c r="F35" s="50"/>
    </row>
    <row r="36" spans="1:6" ht="15" customHeight="1">
      <c r="A36" s="6"/>
      <c r="B36" s="10" t="s">
        <v>34</v>
      </c>
      <c r="C36" s="6" t="s">
        <v>28</v>
      </c>
      <c r="D36" s="50">
        <v>4</v>
      </c>
      <c r="E36" s="49"/>
      <c r="F36" s="49">
        <f>ROUND(D36*E36,2)</f>
        <v>0</v>
      </c>
    </row>
    <row r="37" spans="1:6" ht="15" customHeight="1">
      <c r="A37" s="6"/>
      <c r="B37" s="10"/>
      <c r="C37" s="6"/>
      <c r="D37" s="50"/>
      <c r="E37" s="49"/>
      <c r="F37" s="49"/>
    </row>
    <row r="38" spans="1:6" ht="45">
      <c r="A38" s="6" t="s">
        <v>33</v>
      </c>
      <c r="B38" s="7" t="s">
        <v>95</v>
      </c>
      <c r="C38" s="6"/>
      <c r="D38" s="50"/>
      <c r="E38" s="49"/>
      <c r="F38" s="49"/>
    </row>
    <row r="39" spans="1:6" ht="67.5">
      <c r="A39" s="6"/>
      <c r="B39" s="9" t="s">
        <v>99</v>
      </c>
      <c r="C39" s="6"/>
      <c r="D39" s="50"/>
      <c r="E39" s="49"/>
      <c r="F39" s="49"/>
    </row>
    <row r="40" spans="1:6" ht="15" customHeight="1">
      <c r="A40" s="6"/>
      <c r="B40" s="9" t="s">
        <v>24</v>
      </c>
      <c r="C40" s="6"/>
      <c r="D40" s="50"/>
      <c r="E40" s="49"/>
      <c r="F40" s="49"/>
    </row>
    <row r="41" spans="1:6" ht="15" customHeight="1">
      <c r="A41" s="6"/>
      <c r="B41" s="10" t="s">
        <v>98</v>
      </c>
      <c r="C41" s="6" t="s">
        <v>65</v>
      </c>
      <c r="D41" s="50">
        <v>25</v>
      </c>
      <c r="E41" s="49"/>
      <c r="F41" s="49">
        <f>ROUND(D41*E41,2)</f>
        <v>0</v>
      </c>
    </row>
    <row r="42" spans="1:6" ht="15" customHeight="1">
      <c r="A42" s="6"/>
      <c r="B42" s="10"/>
      <c r="C42" s="6"/>
      <c r="D42" s="50"/>
      <c r="E42" s="49"/>
      <c r="F42" s="49"/>
    </row>
    <row r="43" spans="1:6" ht="24.95" customHeight="1">
      <c r="A43" s="6" t="s">
        <v>35</v>
      </c>
      <c r="B43" s="38" t="s">
        <v>104</v>
      </c>
      <c r="C43" s="6"/>
      <c r="D43" s="50"/>
      <c r="E43" s="49"/>
      <c r="F43" s="49"/>
    </row>
    <row r="44" spans="1:6" ht="79.5">
      <c r="A44" s="6"/>
      <c r="B44" s="34" t="s">
        <v>105</v>
      </c>
      <c r="C44" s="6"/>
      <c r="D44" s="50"/>
      <c r="E44" s="49"/>
      <c r="F44" s="49"/>
    </row>
    <row r="45" spans="1:6" ht="15" customHeight="1">
      <c r="A45" s="6"/>
      <c r="B45" s="39" t="s">
        <v>106</v>
      </c>
      <c r="C45" s="6"/>
      <c r="D45" s="50"/>
      <c r="E45" s="49"/>
      <c r="F45" s="49"/>
    </row>
    <row r="46" spans="1:6" ht="15" customHeight="1">
      <c r="A46" s="6"/>
      <c r="B46" s="10" t="s">
        <v>107</v>
      </c>
      <c r="C46" s="6" t="s">
        <v>26</v>
      </c>
      <c r="D46" s="50">
        <v>5.5</v>
      </c>
      <c r="E46" s="49"/>
      <c r="F46" s="49">
        <f>ROUND(D46*E46,2)</f>
        <v>0</v>
      </c>
    </row>
    <row r="47" spans="1:6" ht="15" customHeight="1" thickBot="1">
      <c r="A47" s="8"/>
      <c r="B47" s="12"/>
      <c r="C47" s="8"/>
      <c r="D47" s="47"/>
      <c r="E47" s="47"/>
      <c r="F47" s="47"/>
    </row>
    <row r="48" spans="1:6" ht="15" customHeight="1" thickBot="1">
      <c r="A48" s="16"/>
      <c r="B48" s="17" t="s">
        <v>36</v>
      </c>
      <c r="C48" s="66">
        <f>SUM(F11:F46)</f>
        <v>0</v>
      </c>
      <c r="D48" s="51" t="s">
        <v>130</v>
      </c>
      <c r="E48" s="51"/>
      <c r="F48" s="52"/>
    </row>
  </sheetData>
  <mergeCells count="5">
    <mergeCell ref="A3:F3"/>
    <mergeCell ref="A4:F4"/>
    <mergeCell ref="A5:F5"/>
    <mergeCell ref="A6:F6"/>
    <mergeCell ref="A7:F7"/>
  </mergeCells>
  <pageMargins left="0.7" right="0.7" top="0.75" bottom="0.75" header="0.3" footer="0.3"/>
  <pageSetup paperSize="9" orientation="portrait" r:id="rId1"/>
  <headerFooter>
    <oddHeader>&amp;RJ295/22</oddHeader>
    <oddFooter>&amp;C&amp;P / &amp;N</oddFooter>
  </headerFooter>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view="pageBreakPreview" topLeftCell="A43" zoomScale="60" zoomScaleNormal="130" workbookViewId="0">
      <selection activeCell="C15" sqref="C15"/>
    </sheetView>
  </sheetViews>
  <sheetFormatPr defaultRowHeight="15"/>
  <cols>
    <col min="1" max="1" width="5.7109375" customWidth="1"/>
    <col min="2" max="2" width="38.7109375" customWidth="1"/>
    <col min="3" max="3" width="10.7109375" customWidth="1"/>
    <col min="4" max="5" width="10.7109375" style="53" customWidth="1"/>
    <col min="6" max="6" width="11" style="53" bestFit="1" customWidth="1"/>
  </cols>
  <sheetData>
    <row r="1" spans="1:6" ht="23.25" thickBot="1">
      <c r="A1" s="1" t="s">
        <v>0</v>
      </c>
      <c r="B1" s="2" t="s">
        <v>1</v>
      </c>
      <c r="C1" s="2" t="s">
        <v>2</v>
      </c>
      <c r="D1" s="41" t="s">
        <v>3</v>
      </c>
      <c r="E1" s="42" t="s">
        <v>4</v>
      </c>
      <c r="F1" s="43" t="s">
        <v>5</v>
      </c>
    </row>
    <row r="2" spans="1:6" ht="16.5" thickTop="1" thickBot="1">
      <c r="A2" s="3" t="s">
        <v>37</v>
      </c>
      <c r="B2" s="4" t="s">
        <v>38</v>
      </c>
      <c r="C2" s="19"/>
      <c r="D2" s="54"/>
      <c r="E2" s="55"/>
      <c r="F2" s="56"/>
    </row>
    <row r="3" spans="1:6">
      <c r="A3" s="8"/>
      <c r="B3" s="12"/>
      <c r="C3" s="8"/>
      <c r="D3" s="47"/>
      <c r="E3" s="47"/>
      <c r="F3" s="47"/>
    </row>
    <row r="4" spans="1:6" ht="33.75">
      <c r="A4" s="6" t="s">
        <v>39</v>
      </c>
      <c r="B4" s="7" t="s">
        <v>124</v>
      </c>
      <c r="C4" s="8"/>
      <c r="D4" s="47"/>
      <c r="E4" s="47"/>
      <c r="F4" s="47"/>
    </row>
    <row r="5" spans="1:6" ht="136.5" customHeight="1">
      <c r="A5" s="8"/>
      <c r="B5" s="9" t="s">
        <v>100</v>
      </c>
      <c r="C5" s="8"/>
      <c r="D5" s="47"/>
      <c r="E5" s="47"/>
      <c r="F5" s="47"/>
    </row>
    <row r="6" spans="1:6">
      <c r="A6" s="8"/>
      <c r="B6" s="9" t="s">
        <v>40</v>
      </c>
      <c r="C6" s="8"/>
      <c r="D6" s="47"/>
      <c r="E6" s="47"/>
      <c r="F6" s="47"/>
    </row>
    <row r="7" spans="1:6">
      <c r="A7" s="6"/>
      <c r="B7" s="10" t="s">
        <v>41</v>
      </c>
      <c r="C7" s="6"/>
      <c r="D7" s="50"/>
      <c r="E7" s="49"/>
      <c r="F7" s="49"/>
    </row>
    <row r="8" spans="1:6" ht="22.5">
      <c r="A8" s="6" t="s">
        <v>101</v>
      </c>
      <c r="B8" s="10" t="s">
        <v>127</v>
      </c>
      <c r="C8" s="6" t="s">
        <v>42</v>
      </c>
      <c r="D8" s="50">
        <v>49.68</v>
      </c>
      <c r="E8" s="49"/>
      <c r="F8" s="49">
        <f>ROUND(D8*E8,2)</f>
        <v>0</v>
      </c>
    </row>
    <row r="9" spans="1:6">
      <c r="A9" s="6"/>
      <c r="B9" s="10"/>
      <c r="C9" s="6"/>
      <c r="D9" s="50"/>
      <c r="E9" s="49"/>
      <c r="F9" s="49"/>
    </row>
    <row r="10" spans="1:6" ht="23.25">
      <c r="A10" s="20" t="s">
        <v>43</v>
      </c>
      <c r="B10" s="36" t="s">
        <v>126</v>
      </c>
      <c r="C10" s="6"/>
      <c r="D10" s="50"/>
      <c r="E10" s="49"/>
      <c r="F10" s="49"/>
    </row>
    <row r="11" spans="1:6" ht="68.25">
      <c r="A11" s="20"/>
      <c r="B11" s="34" t="s">
        <v>85</v>
      </c>
      <c r="C11" s="6"/>
      <c r="D11" s="50"/>
      <c r="E11" s="49"/>
      <c r="F11" s="49"/>
    </row>
    <row r="12" spans="1:6">
      <c r="A12" s="20"/>
      <c r="B12" s="35" t="s">
        <v>40</v>
      </c>
      <c r="C12" s="6"/>
      <c r="D12" s="50"/>
      <c r="E12" s="49"/>
      <c r="F12" s="49"/>
    </row>
    <row r="13" spans="1:6">
      <c r="A13" s="20"/>
      <c r="B13" s="32" t="s">
        <v>41</v>
      </c>
      <c r="C13" s="6"/>
      <c r="D13" s="50"/>
      <c r="E13" s="49"/>
      <c r="F13" s="49"/>
    </row>
    <row r="14" spans="1:6">
      <c r="A14" s="20"/>
      <c r="B14" s="33" t="s">
        <v>125</v>
      </c>
      <c r="C14" s="6" t="s">
        <v>42</v>
      </c>
      <c r="D14" s="50">
        <v>368</v>
      </c>
      <c r="E14" s="49"/>
      <c r="F14" s="49">
        <f>ROUND(D14*E14,2)</f>
        <v>0</v>
      </c>
    </row>
    <row r="15" spans="1:6">
      <c r="A15" s="6"/>
      <c r="B15" s="10"/>
      <c r="C15" s="6"/>
      <c r="D15" s="50"/>
      <c r="E15" s="49"/>
      <c r="F15" s="49"/>
    </row>
    <row r="16" spans="1:6">
      <c r="A16" s="6" t="s">
        <v>48</v>
      </c>
      <c r="B16" s="7" t="s">
        <v>88</v>
      </c>
      <c r="C16" s="8"/>
      <c r="D16" s="47"/>
      <c r="E16" s="47"/>
      <c r="F16" s="47"/>
    </row>
    <row r="17" spans="1:6" ht="33.75">
      <c r="A17" s="6"/>
      <c r="B17" s="9" t="s">
        <v>44</v>
      </c>
      <c r="C17" s="6"/>
      <c r="D17" s="50"/>
      <c r="E17" s="49"/>
      <c r="F17" s="49"/>
    </row>
    <row r="18" spans="1:6">
      <c r="A18" s="8"/>
      <c r="B18" s="13" t="s">
        <v>45</v>
      </c>
      <c r="C18" s="8"/>
      <c r="D18" s="47"/>
      <c r="E18" s="47"/>
      <c r="F18" s="47"/>
    </row>
    <row r="19" spans="1:6">
      <c r="A19" s="8"/>
      <c r="B19" s="10" t="s">
        <v>46</v>
      </c>
      <c r="C19" s="6" t="s">
        <v>47</v>
      </c>
      <c r="D19" s="50">
        <v>10.24</v>
      </c>
      <c r="E19" s="49"/>
      <c r="F19" s="49">
        <f>ROUND(D19*E19,2)</f>
        <v>0</v>
      </c>
    </row>
    <row r="20" spans="1:6">
      <c r="A20" s="8"/>
      <c r="B20" s="12"/>
      <c r="C20" s="8"/>
      <c r="D20" s="47"/>
      <c r="E20" s="47"/>
      <c r="F20" s="47"/>
    </row>
    <row r="21" spans="1:6" ht="33.75">
      <c r="A21" s="6" t="s">
        <v>52</v>
      </c>
      <c r="B21" s="7" t="s">
        <v>128</v>
      </c>
      <c r="C21" s="8"/>
      <c r="D21" s="47"/>
      <c r="E21" s="47"/>
      <c r="F21" s="47"/>
    </row>
    <row r="22" spans="1:6" ht="56.25">
      <c r="A22" s="8"/>
      <c r="B22" s="9" t="s">
        <v>49</v>
      </c>
      <c r="C22" s="8"/>
      <c r="D22" s="47"/>
      <c r="E22" s="47"/>
      <c r="F22" s="47"/>
    </row>
    <row r="23" spans="1:6">
      <c r="A23" s="6"/>
      <c r="B23" s="21" t="s">
        <v>50</v>
      </c>
      <c r="C23" s="6"/>
      <c r="D23" s="50"/>
      <c r="E23" s="49"/>
      <c r="F23" s="49"/>
    </row>
    <row r="24" spans="1:6">
      <c r="A24" s="8"/>
      <c r="B24" s="14" t="s">
        <v>51</v>
      </c>
      <c r="C24" s="6" t="s">
        <v>26</v>
      </c>
      <c r="D24" s="50">
        <v>2.0499999999999998</v>
      </c>
      <c r="E24" s="49"/>
      <c r="F24" s="49">
        <f>ROUND(D24*E24,2)</f>
        <v>0</v>
      </c>
    </row>
    <row r="25" spans="1:6">
      <c r="A25" s="8"/>
      <c r="B25" s="12"/>
      <c r="C25" s="8"/>
      <c r="D25" s="47"/>
      <c r="E25" s="47"/>
      <c r="F25" s="47"/>
    </row>
    <row r="26" spans="1:6">
      <c r="A26" s="6" t="s">
        <v>53</v>
      </c>
      <c r="B26" s="7" t="s">
        <v>114</v>
      </c>
      <c r="C26" s="6"/>
      <c r="D26" s="50"/>
      <c r="E26" s="49"/>
      <c r="F26" s="49"/>
    </row>
    <row r="27" spans="1:6" ht="33.75">
      <c r="A27" s="6"/>
      <c r="B27" s="9" t="s">
        <v>44</v>
      </c>
      <c r="C27" s="6"/>
      <c r="D27" s="50"/>
      <c r="E27" s="49"/>
      <c r="F27" s="49"/>
    </row>
    <row r="28" spans="1:6">
      <c r="A28" s="6"/>
      <c r="B28" s="9" t="s">
        <v>45</v>
      </c>
      <c r="C28" s="6"/>
      <c r="D28" s="50"/>
      <c r="E28" s="49"/>
      <c r="F28" s="49"/>
    </row>
    <row r="29" spans="1:6">
      <c r="A29" s="6"/>
      <c r="B29" s="10" t="s">
        <v>46</v>
      </c>
      <c r="C29" s="6" t="s">
        <v>47</v>
      </c>
      <c r="D29" s="50">
        <v>17.36</v>
      </c>
      <c r="E29" s="49"/>
      <c r="F29" s="49">
        <f>ROUND(D29*E29,2)</f>
        <v>0</v>
      </c>
    </row>
    <row r="30" spans="1:6">
      <c r="A30" s="6"/>
      <c r="B30" s="15"/>
      <c r="C30" s="6"/>
      <c r="D30" s="50"/>
      <c r="E30" s="49"/>
      <c r="F30" s="57"/>
    </row>
    <row r="31" spans="1:6" ht="45">
      <c r="A31" s="6" t="s">
        <v>56</v>
      </c>
      <c r="B31" s="7" t="s">
        <v>115</v>
      </c>
      <c r="C31" s="6"/>
      <c r="D31" s="50"/>
      <c r="E31" s="49"/>
      <c r="F31" s="49"/>
    </row>
    <row r="32" spans="1:6" ht="33.75">
      <c r="A32" s="6"/>
      <c r="B32" s="9" t="s">
        <v>54</v>
      </c>
      <c r="C32" s="6"/>
      <c r="D32" s="50"/>
      <c r="E32" s="49"/>
      <c r="F32" s="49"/>
    </row>
    <row r="33" spans="1:6">
      <c r="A33" s="6"/>
      <c r="B33" s="9" t="s">
        <v>40</v>
      </c>
      <c r="C33" s="6"/>
      <c r="D33" s="50"/>
      <c r="E33" s="49"/>
      <c r="F33" s="49"/>
    </row>
    <row r="34" spans="1:6">
      <c r="A34" s="6"/>
      <c r="B34" s="10" t="s">
        <v>41</v>
      </c>
      <c r="C34" s="6"/>
      <c r="D34" s="50"/>
      <c r="E34" s="49"/>
      <c r="F34" s="49"/>
    </row>
    <row r="35" spans="1:6">
      <c r="A35" s="6"/>
      <c r="B35" s="10" t="s">
        <v>55</v>
      </c>
      <c r="C35" s="6"/>
      <c r="D35" s="50"/>
      <c r="E35" s="49"/>
      <c r="F35" s="49"/>
    </row>
    <row r="36" spans="1:6" ht="22.5">
      <c r="A36" s="6" t="s">
        <v>86</v>
      </c>
      <c r="B36" s="10" t="s">
        <v>117</v>
      </c>
      <c r="C36" s="11" t="s">
        <v>42</v>
      </c>
      <c r="D36" s="48">
        <v>48.28</v>
      </c>
      <c r="E36" s="49"/>
      <c r="F36" s="49">
        <f>ROUND(D36*E36,2)</f>
        <v>0</v>
      </c>
    </row>
    <row r="37" spans="1:6">
      <c r="A37" s="6" t="s">
        <v>87</v>
      </c>
      <c r="B37" s="10" t="s">
        <v>118</v>
      </c>
      <c r="C37" s="11" t="s">
        <v>42</v>
      </c>
      <c r="D37" s="48">
        <v>46.66</v>
      </c>
      <c r="E37" s="49"/>
      <c r="F37" s="49">
        <f>ROUND(D37*E37,2)</f>
        <v>0</v>
      </c>
    </row>
    <row r="38" spans="1:6">
      <c r="A38" s="6"/>
      <c r="B38" s="15"/>
      <c r="C38" s="6"/>
      <c r="D38" s="50"/>
      <c r="E38" s="49"/>
      <c r="F38" s="49"/>
    </row>
    <row r="39" spans="1:6" ht="33.75">
      <c r="A39" s="6" t="s">
        <v>58</v>
      </c>
      <c r="B39" s="7" t="s">
        <v>116</v>
      </c>
      <c r="C39" s="6"/>
      <c r="D39" s="50"/>
      <c r="E39" s="49"/>
      <c r="F39" s="49"/>
    </row>
    <row r="40" spans="1:6" ht="33.75">
      <c r="A40" s="6"/>
      <c r="B40" s="9" t="s">
        <v>54</v>
      </c>
      <c r="C40" s="6"/>
      <c r="D40" s="50"/>
      <c r="E40" s="49"/>
      <c r="F40" s="49"/>
    </row>
    <row r="41" spans="1:6">
      <c r="A41" s="6"/>
      <c r="B41" s="21" t="s">
        <v>57</v>
      </c>
      <c r="C41" s="6"/>
      <c r="D41" s="50"/>
      <c r="E41" s="49"/>
      <c r="F41" s="49"/>
    </row>
    <row r="42" spans="1:6">
      <c r="A42" s="6"/>
      <c r="B42" s="10" t="s">
        <v>51</v>
      </c>
      <c r="C42" s="6" t="s">
        <v>26</v>
      </c>
      <c r="D42" s="50">
        <v>2</v>
      </c>
      <c r="E42" s="49"/>
      <c r="F42" s="49">
        <f>ROUND(D42*E42,2)</f>
        <v>0</v>
      </c>
    </row>
    <row r="43" spans="1:6">
      <c r="A43" s="6"/>
      <c r="B43" s="22"/>
      <c r="C43" s="6"/>
      <c r="D43" s="50"/>
      <c r="E43" s="49"/>
      <c r="F43" s="49"/>
    </row>
    <row r="44" spans="1:6">
      <c r="A44" s="6" t="s">
        <v>61</v>
      </c>
      <c r="B44" s="7" t="s">
        <v>120</v>
      </c>
      <c r="C44" s="6"/>
      <c r="D44" s="50"/>
      <c r="E44" s="49"/>
      <c r="F44" s="49"/>
    </row>
    <row r="45" spans="1:6" ht="45">
      <c r="A45" s="6"/>
      <c r="B45" s="9" t="s">
        <v>122</v>
      </c>
      <c r="C45" s="6"/>
      <c r="D45" s="50"/>
      <c r="E45" s="49"/>
      <c r="F45" s="49"/>
    </row>
    <row r="46" spans="1:6">
      <c r="A46" s="6"/>
      <c r="B46" s="9" t="s">
        <v>59</v>
      </c>
      <c r="C46" s="6"/>
      <c r="D46" s="50"/>
      <c r="E46" s="49"/>
      <c r="F46" s="49"/>
    </row>
    <row r="47" spans="1:6">
      <c r="A47" s="6"/>
      <c r="B47" s="10" t="s">
        <v>60</v>
      </c>
      <c r="C47" s="6" t="s">
        <v>42</v>
      </c>
      <c r="D47" s="50">
        <v>610.6</v>
      </c>
      <c r="E47" s="49"/>
      <c r="F47" s="49">
        <f>ROUND(D47*E47,2)</f>
        <v>0</v>
      </c>
    </row>
    <row r="48" spans="1:6">
      <c r="A48" s="6"/>
      <c r="B48" s="10"/>
      <c r="C48" s="6"/>
      <c r="D48" s="50"/>
      <c r="E48" s="49"/>
      <c r="F48" s="49"/>
    </row>
    <row r="49" spans="1:6" ht="33.75">
      <c r="A49" s="6" t="s">
        <v>66</v>
      </c>
      <c r="B49" s="7" t="s">
        <v>119</v>
      </c>
      <c r="C49" s="6"/>
      <c r="D49" s="50"/>
      <c r="E49" s="49"/>
      <c r="F49" s="49"/>
    </row>
    <row r="50" spans="1:6" ht="22.5">
      <c r="A50" s="6"/>
      <c r="B50" s="40" t="s">
        <v>129</v>
      </c>
      <c r="C50" s="6"/>
      <c r="D50" s="50"/>
      <c r="E50" s="49"/>
      <c r="F50" s="49"/>
    </row>
    <row r="51" spans="1:6" ht="22.5">
      <c r="A51" s="6"/>
      <c r="B51" s="9" t="s">
        <v>91</v>
      </c>
      <c r="C51" s="6"/>
      <c r="D51" s="50"/>
      <c r="E51" s="49"/>
      <c r="F51" s="49"/>
    </row>
    <row r="52" spans="1:6">
      <c r="A52" s="6"/>
      <c r="B52" s="40" t="s">
        <v>111</v>
      </c>
      <c r="C52" s="6"/>
      <c r="D52" s="50"/>
      <c r="E52" s="49"/>
      <c r="F52" s="49"/>
    </row>
    <row r="53" spans="1:6">
      <c r="A53" s="6"/>
      <c r="B53" s="37" t="s">
        <v>92</v>
      </c>
      <c r="C53" s="6" t="s">
        <v>70</v>
      </c>
      <c r="D53" s="50">
        <v>4</v>
      </c>
      <c r="E53" s="49"/>
      <c r="F53" s="49">
        <f>ROUND(D53*E53,2)</f>
        <v>0</v>
      </c>
    </row>
    <row r="54" spans="1:6">
      <c r="A54" s="6"/>
      <c r="B54" s="6"/>
      <c r="C54" s="6"/>
      <c r="D54" s="50"/>
      <c r="E54" s="49"/>
      <c r="F54" s="49"/>
    </row>
    <row r="55" spans="1:6">
      <c r="A55" s="6" t="s">
        <v>69</v>
      </c>
      <c r="B55" s="7" t="s">
        <v>62</v>
      </c>
      <c r="C55" s="6"/>
      <c r="D55" s="50"/>
      <c r="E55" s="49"/>
      <c r="F55" s="49"/>
    </row>
    <row r="56" spans="1:6" ht="101.25">
      <c r="A56" s="6"/>
      <c r="B56" s="9" t="s">
        <v>63</v>
      </c>
      <c r="C56" s="6"/>
      <c r="D56" s="50"/>
      <c r="E56" s="49"/>
      <c r="F56" s="49"/>
    </row>
    <row r="57" spans="1:6">
      <c r="A57" s="6"/>
      <c r="B57" s="10" t="s">
        <v>64</v>
      </c>
      <c r="C57" s="6" t="s">
        <v>65</v>
      </c>
      <c r="D57" s="50">
        <v>16</v>
      </c>
      <c r="E57" s="49"/>
      <c r="F57" s="49">
        <f>ROUND(D57*E57,2)</f>
        <v>0</v>
      </c>
    </row>
    <row r="58" spans="1:6">
      <c r="A58" s="6"/>
      <c r="B58" s="10"/>
      <c r="C58" s="6"/>
      <c r="D58" s="50"/>
      <c r="E58" s="49"/>
      <c r="F58" s="49"/>
    </row>
    <row r="59" spans="1:6">
      <c r="A59" s="6" t="s">
        <v>89</v>
      </c>
      <c r="B59" s="7" t="s">
        <v>67</v>
      </c>
      <c r="C59" s="6"/>
      <c r="D59" s="50"/>
      <c r="E59" s="49"/>
      <c r="F59" s="49"/>
    </row>
    <row r="60" spans="1:6" ht="247.5">
      <c r="A60" s="6"/>
      <c r="B60" s="9" t="s">
        <v>112</v>
      </c>
      <c r="C60" s="6"/>
      <c r="D60" s="50"/>
      <c r="E60" s="49"/>
      <c r="F60" s="49"/>
    </row>
    <row r="61" spans="1:6">
      <c r="A61" s="6"/>
      <c r="B61" s="9" t="s">
        <v>68</v>
      </c>
      <c r="C61" s="6"/>
      <c r="D61" s="50"/>
      <c r="E61" s="49"/>
      <c r="F61" s="49"/>
    </row>
    <row r="62" spans="1:6">
      <c r="A62" s="6"/>
      <c r="B62" s="10" t="s">
        <v>113</v>
      </c>
      <c r="C62" s="6" t="s">
        <v>47</v>
      </c>
      <c r="D62" s="50">
        <v>55.44</v>
      </c>
      <c r="E62" s="49"/>
      <c r="F62" s="49">
        <f>ROUND(D62*E62,2)</f>
        <v>0</v>
      </c>
    </row>
    <row r="63" spans="1:6">
      <c r="A63" s="6"/>
      <c r="B63" s="10"/>
      <c r="C63" s="6"/>
      <c r="D63" s="50"/>
      <c r="E63" s="49"/>
      <c r="F63" s="49"/>
    </row>
    <row r="64" spans="1:6" ht="22.5">
      <c r="A64" s="6" t="s">
        <v>90</v>
      </c>
      <c r="B64" s="7" t="s">
        <v>96</v>
      </c>
      <c r="C64" s="11"/>
      <c r="D64" s="48"/>
      <c r="E64" s="57"/>
      <c r="F64" s="57"/>
    </row>
    <row r="65" spans="1:6" ht="56.25">
      <c r="A65" s="6"/>
      <c r="B65" s="9" t="s">
        <v>97</v>
      </c>
      <c r="C65" s="11"/>
      <c r="D65" s="48"/>
      <c r="E65" s="57"/>
      <c r="F65" s="57"/>
    </row>
    <row r="66" spans="1:6">
      <c r="A66" s="6"/>
      <c r="B66" s="9" t="s">
        <v>94</v>
      </c>
      <c r="C66" s="11"/>
      <c r="D66" s="48"/>
      <c r="E66" s="57"/>
      <c r="F66" s="57"/>
    </row>
    <row r="67" spans="1:6">
      <c r="A67" s="6"/>
      <c r="B67" s="10" t="s">
        <v>93</v>
      </c>
      <c r="C67" s="6" t="s">
        <v>65</v>
      </c>
      <c r="D67" s="50">
        <v>25</v>
      </c>
      <c r="E67" s="49"/>
      <c r="F67" s="49">
        <f>ROUND(D67*E67,2)</f>
        <v>0</v>
      </c>
    </row>
    <row r="68" spans="1:6" ht="15.75" thickBot="1">
      <c r="A68" s="6"/>
      <c r="B68" s="23"/>
      <c r="C68" s="11"/>
      <c r="D68" s="48"/>
      <c r="E68" s="49"/>
      <c r="F68" s="49"/>
    </row>
    <row r="69" spans="1:6" ht="15.75" thickBot="1">
      <c r="A69" s="16"/>
      <c r="B69" s="17" t="s">
        <v>71</v>
      </c>
      <c r="C69" s="66">
        <f>SUM(F8:F67)</f>
        <v>0</v>
      </c>
      <c r="D69" s="51" t="s">
        <v>130</v>
      </c>
      <c r="E69" s="51"/>
      <c r="F69" s="52"/>
    </row>
  </sheetData>
  <pageMargins left="0.7" right="0.7" top="0.75" bottom="0.75" header="0.3" footer="0.3"/>
  <pageSetup paperSize="9" scale="99" orientation="portrait" r:id="rId1"/>
  <headerFooter>
    <oddHeader>&amp;RJ295/22</oddHeader>
    <oddFooter>&amp;C&amp;P / &amp;N</oddFooter>
  </headerFooter>
  <rowBreaks count="1" manualBreakCount="1">
    <brk id="5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view="pageBreakPreview" zoomScale="60" zoomScaleNormal="160" workbookViewId="0">
      <selection activeCell="C15" sqref="C15"/>
    </sheetView>
  </sheetViews>
  <sheetFormatPr defaultRowHeight="15"/>
  <cols>
    <col min="1" max="1" width="5.7109375" customWidth="1"/>
    <col min="2" max="2" width="38.7109375" customWidth="1"/>
    <col min="3" max="3" width="10.7109375" customWidth="1"/>
    <col min="4" max="6" width="10.7109375" style="53" customWidth="1"/>
  </cols>
  <sheetData>
    <row r="1" spans="1:6" ht="23.25" thickBot="1">
      <c r="A1" s="1" t="s">
        <v>0</v>
      </c>
      <c r="B1" s="2" t="s">
        <v>1</v>
      </c>
      <c r="C1" s="2" t="s">
        <v>2</v>
      </c>
      <c r="D1" s="41" t="s">
        <v>3</v>
      </c>
      <c r="E1" s="42" t="s">
        <v>4</v>
      </c>
      <c r="F1" s="43" t="s">
        <v>5</v>
      </c>
    </row>
    <row r="2" spans="1:6" ht="16.5" thickTop="1" thickBot="1">
      <c r="A2" s="3" t="s">
        <v>72</v>
      </c>
      <c r="B2" s="4" t="s">
        <v>73</v>
      </c>
      <c r="C2" s="19"/>
      <c r="D2" s="54"/>
      <c r="E2" s="55"/>
      <c r="F2" s="56"/>
    </row>
    <row r="3" spans="1:6">
      <c r="A3" s="6"/>
      <c r="B3" s="15"/>
      <c r="C3" s="6"/>
      <c r="D3" s="58"/>
      <c r="E3" s="59"/>
      <c r="F3" s="59"/>
    </row>
    <row r="4" spans="1:6">
      <c r="A4" s="6" t="s">
        <v>74</v>
      </c>
      <c r="B4" s="7" t="s">
        <v>75</v>
      </c>
      <c r="C4" s="8"/>
      <c r="D4" s="47"/>
      <c r="E4" s="47"/>
      <c r="F4" s="47"/>
    </row>
    <row r="5" spans="1:6" ht="33.75">
      <c r="A5" s="8"/>
      <c r="B5" s="9" t="s">
        <v>76</v>
      </c>
      <c r="C5" s="8"/>
      <c r="D5" s="47"/>
      <c r="E5" s="47"/>
      <c r="F5" s="47"/>
    </row>
    <row r="6" spans="1:6">
      <c r="A6" s="8"/>
      <c r="B6" s="9" t="s">
        <v>77</v>
      </c>
      <c r="C6" s="8"/>
      <c r="D6" s="47"/>
      <c r="E6" s="47"/>
      <c r="F6" s="47"/>
    </row>
    <row r="7" spans="1:6">
      <c r="A7" s="8"/>
      <c r="B7" s="10" t="s">
        <v>78</v>
      </c>
      <c r="C7" s="6" t="s">
        <v>70</v>
      </c>
      <c r="D7" s="50">
        <v>1</v>
      </c>
      <c r="E7" s="49"/>
      <c r="F7" s="49">
        <f>ROUND(D7*E7,2)</f>
        <v>0</v>
      </c>
    </row>
    <row r="8" spans="1:6" ht="15.75" thickBot="1">
      <c r="A8" s="8"/>
      <c r="B8" s="12"/>
      <c r="C8" s="8"/>
      <c r="D8" s="47"/>
      <c r="E8" s="47"/>
      <c r="F8" s="47"/>
    </row>
    <row r="9" spans="1:6" ht="15.75" thickBot="1">
      <c r="A9" s="16"/>
      <c r="B9" s="17" t="s">
        <v>79</v>
      </c>
      <c r="C9" s="67">
        <f>SUM(F7)</f>
        <v>0</v>
      </c>
      <c r="D9" s="18" t="s">
        <v>130</v>
      </c>
      <c r="E9" s="51"/>
      <c r="F9" s="52"/>
    </row>
  </sheetData>
  <pageMargins left="0.7" right="0.7" top="0.75" bottom="0.75" header="0.3" footer="0.3"/>
  <pageSetup paperSize="9" orientation="portrait" r:id="rId1"/>
  <headerFooter>
    <oddHeader>&amp;RJ295/22</oddHeader>
    <oddFooter>&amp;C&amp;P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abSelected="1" view="pageLayout" zoomScaleNormal="130" workbookViewId="0">
      <selection activeCell="C20" sqref="C20"/>
    </sheetView>
  </sheetViews>
  <sheetFormatPr defaultRowHeight="15"/>
  <cols>
    <col min="1" max="1" width="5.7109375" customWidth="1"/>
    <col min="2" max="2" width="50.7109375" customWidth="1"/>
    <col min="3" max="3" width="15.7109375" style="53" customWidth="1"/>
    <col min="4" max="6" width="10.7109375" customWidth="1"/>
  </cols>
  <sheetData>
    <row r="1" spans="1:3" ht="24.95" customHeight="1">
      <c r="A1" s="25" t="s">
        <v>0</v>
      </c>
      <c r="B1" s="26" t="s">
        <v>1</v>
      </c>
      <c r="C1" s="60" t="s">
        <v>80</v>
      </c>
    </row>
    <row r="2" spans="1:3" ht="20.100000000000001" customHeight="1">
      <c r="A2" s="23"/>
      <c r="B2" s="23"/>
      <c r="C2" s="61"/>
    </row>
    <row r="3" spans="1:3" ht="20.100000000000001" customHeight="1">
      <c r="A3" s="27" t="s">
        <v>82</v>
      </c>
      <c r="B3" s="28" t="s">
        <v>81</v>
      </c>
      <c r="C3" s="62"/>
    </row>
    <row r="4" spans="1:3" ht="20.100000000000001" customHeight="1">
      <c r="A4" s="23"/>
      <c r="B4" s="23"/>
      <c r="C4" s="63"/>
    </row>
    <row r="5" spans="1:3" ht="20.100000000000001" customHeight="1">
      <c r="A5" s="24" t="s">
        <v>6</v>
      </c>
      <c r="B5" s="29" t="s">
        <v>7</v>
      </c>
      <c r="C5" s="64">
        <f>'1._PRIPREMNI_RADOVI'!C48</f>
        <v>0</v>
      </c>
    </row>
    <row r="6" spans="1:3" ht="20.100000000000001" customHeight="1">
      <c r="A6" s="24" t="s">
        <v>37</v>
      </c>
      <c r="B6" s="29" t="s">
        <v>38</v>
      </c>
      <c r="C6" s="64">
        <f>'2._RADOVI_SANACIJE'!C69</f>
        <v>0</v>
      </c>
    </row>
    <row r="7" spans="1:3" ht="20.100000000000001" customHeight="1">
      <c r="A7" s="24" t="s">
        <v>72</v>
      </c>
      <c r="B7" s="29" t="s">
        <v>83</v>
      </c>
      <c r="C7" s="64">
        <f>'3._ZAVRSNI_RADOVI'!C9</f>
        <v>0</v>
      </c>
    </row>
    <row r="8" spans="1:3" ht="20.100000000000001" customHeight="1">
      <c r="A8" s="30"/>
      <c r="B8" s="31" t="s">
        <v>131</v>
      </c>
      <c r="C8" s="65">
        <f>SUM(C5:C7)</f>
        <v>0</v>
      </c>
    </row>
    <row r="11" spans="1:3">
      <c r="B11" t="s">
        <v>132</v>
      </c>
      <c r="C11" s="53" t="s">
        <v>133</v>
      </c>
    </row>
    <row r="12" spans="1:3">
      <c r="C12" s="53" t="s">
        <v>134</v>
      </c>
    </row>
    <row r="13" spans="1:3">
      <c r="C13" s="53" t="s">
        <v>135</v>
      </c>
    </row>
  </sheetData>
  <pageMargins left="0.70866141732283472" right="0.31496062992125984" top="0.74803149606299213" bottom="0.74803149606299213" header="0.31496062992125984" footer="0.31496062992125984"/>
  <pageSetup paperSize="9" orientation="portrait" r:id="rId1"/>
  <headerFooter>
    <oddHeader>&amp;RJ295/22</oddHead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1._PRIPREMNI_RADOVI</vt:lpstr>
      <vt:lpstr>2._RADOVI_SANACIJE</vt:lpstr>
      <vt:lpstr>3._ZAVRSNI_RADOVI</vt:lpstr>
      <vt:lpstr>4._REKAPITULACIJA</vt:lpstr>
      <vt:lpstr>'4._REKAPITULACIJA'!Print_Area</vt:lpstr>
    </vt:vector>
  </TitlesOfParts>
  <Manager>Dalibor Udovič, mag. ing. aedif.</Manager>
  <Company>GEOLOG SAVJETOVANJE d.o.o.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Troškovnik radova</dc:title>
  <dc:subject>Troškovnik radova</dc:subject>
  <dc:creator>Maroje Sušac, dipl. ing. građ.</dc:creator>
  <cp:keywords>Troškovnik</cp:keywords>
  <cp:lastModifiedBy>Lidija Svetec Šošić</cp:lastModifiedBy>
  <cp:lastPrinted>2022-10-28T13:07:01Z</cp:lastPrinted>
  <dcterms:created xsi:type="dcterms:W3CDTF">2022-04-03T08:17:05Z</dcterms:created>
  <dcterms:modified xsi:type="dcterms:W3CDTF">2022-11-08T10:35:17Z</dcterms:modified>
  <cp:category>Troškovnik</cp:category>
</cp:coreProperties>
</file>