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kolic\Documents\NABAVA\NABAVA HAC\2022\JEDNOSTAVNA 2022\J15. J134-22, sanacija krovišta upravne zgrade u COKP Ivanja Reka\"/>
    </mc:Choice>
  </mc:AlternateContent>
  <bookViews>
    <workbookView xWindow="0" yWindow="0" windowWidth="28800" windowHeight="11445" activeTab="1"/>
  </bookViews>
  <sheets>
    <sheet name="OPĆI UVJETI" sheetId="2" r:id="rId1"/>
    <sheet name="COKP Ivanja Reka" sheetId="1" r:id="rId2"/>
  </sheets>
  <definedNames>
    <definedName name="_xlnm.Print_Area" localSheetId="1">'COKP Ivanja Reka'!$A$1:$F$109</definedName>
    <definedName name="_xlnm.Print_Area" localSheetId="0">'OPĆI UVJETI'!$A$1:$F$38</definedName>
    <definedName name="_xlnm.Print_Titles" localSheetId="1">'COKP Ivanja Reka'!$1:$1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7" i="1" l="1"/>
  <c r="F99" i="1" s="1"/>
  <c r="F101" i="1" s="1"/>
  <c r="F102" i="1" s="1"/>
  <c r="F103" i="1" s="1"/>
  <c r="F83" i="1"/>
  <c r="F40" i="1"/>
  <c r="F93" i="1"/>
  <c r="F89" i="1"/>
  <c r="F81" i="1"/>
  <c r="F77" i="1"/>
  <c r="F73" i="1"/>
  <c r="F72" i="1"/>
  <c r="F71" i="1"/>
  <c r="F66" i="1"/>
  <c r="F64" i="1"/>
  <c r="F62" i="1"/>
  <c r="F58" i="1"/>
  <c r="F54" i="1"/>
  <c r="F50" i="1"/>
  <c r="F46" i="1"/>
  <c r="F38" i="1"/>
  <c r="F34" i="1"/>
  <c r="F30" i="1"/>
  <c r="F26" i="1"/>
  <c r="F25" i="1"/>
  <c r="F24" i="1"/>
  <c r="F20" i="1"/>
  <c r="F15" i="1"/>
  <c r="F11" i="1"/>
</calcChain>
</file>

<file path=xl/sharedStrings.xml><?xml version="1.0" encoding="utf-8"?>
<sst xmlns="http://schemas.openxmlformats.org/spreadsheetml/2006/main" count="133" uniqueCount="101">
  <si>
    <t>Redni broj</t>
  </si>
  <si>
    <t>O p i s   r a d o v a</t>
  </si>
  <si>
    <t>Jedinica mjere</t>
  </si>
  <si>
    <t>Količina radova</t>
  </si>
  <si>
    <t>Jedinična cijena</t>
  </si>
  <si>
    <t>Ukupna cijena (kn)</t>
  </si>
  <si>
    <t>1.</t>
  </si>
  <si>
    <t>1.1.</t>
  </si>
  <si>
    <t>1.1.1.</t>
  </si>
  <si>
    <t>1.2.</t>
  </si>
  <si>
    <t>1.3.</t>
  </si>
  <si>
    <t>1.2.1.</t>
  </si>
  <si>
    <t>1.3.1.</t>
  </si>
  <si>
    <t>1.1.2.</t>
  </si>
  <si>
    <t>1.1.3.</t>
  </si>
  <si>
    <t>1.1.4.</t>
  </si>
  <si>
    <r>
      <t>m</t>
    </r>
    <r>
      <rPr>
        <sz val="11"/>
        <color theme="1"/>
        <rFont val="Calibri"/>
        <family val="2"/>
        <charset val="238"/>
      </rPr>
      <t>²</t>
    </r>
  </si>
  <si>
    <t>m'</t>
  </si>
  <si>
    <t>m²</t>
  </si>
  <si>
    <t>1.3.2.</t>
  </si>
  <si>
    <t xml:space="preserve"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Za sve materijale i opremu prije ugradnje izvođač je dužan tražiti suglasnost projektanta, nadzornog inženjera i investitora / naručitelja.
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Također prije davanja ponude izvođač / ponuđač je obavezan izvršiti uvid u mjesto rada i sve specifičnosti namjeravanog zahvata.         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 koji će odobriti nadzorni inženjer i investitor / naručitelj, a koji će biti podloga za svakodnevnu organizaciju rada. U jediničnim cijenama radova mora biti sadržana i cijena zaštite krovnih površina od prokišnjavanja tijekom cijelog vremena trajanja radova, sve do kompletnog dovršenja svih radova.      </t>
  </si>
  <si>
    <t>Popravak krova iznad blagovaone</t>
  </si>
  <si>
    <t>Pripremni radovi i demontaže</t>
  </si>
  <si>
    <t>Zaštitno radna skela</t>
  </si>
  <si>
    <t>Obračun po m2 projekcije skele na pročelje.</t>
  </si>
  <si>
    <t>Doprema, montaža, upotreba, demontaža i otprema zaštitno-radne skele uz rub svih krovnih površina koje su predmet radova. Visina skele do 4m, širina do 1m.</t>
  </si>
  <si>
    <t>Obračun po m' demontirane trake sa nosačima.</t>
  </si>
  <si>
    <t>Gromobransko-uzemljujuća traka</t>
  </si>
  <si>
    <t xml:space="preserve">Vertikalni pokrovni limovi </t>
  </si>
  <si>
    <t>Pažljivo otpuštanje vertikalnih pokrovnih limova radi demontaže podvučenih opšava koje je potrebno ukloniti zbog demontaže pokrovnog lima.</t>
  </si>
  <si>
    <t>Obračun po m² otpuštenog vertikalnog lima</t>
  </si>
  <si>
    <t>Opšavi</t>
  </si>
  <si>
    <t>Obračun po m' opšava različite razvijene širine.</t>
  </si>
  <si>
    <t>1.1.5.</t>
  </si>
  <si>
    <t>Pokrovni lim</t>
  </si>
  <si>
    <t xml:space="preserve">Obračun po m² krovne površine. </t>
  </si>
  <si>
    <t>1.1.6.</t>
  </si>
  <si>
    <t>Staklena vuna</t>
  </si>
  <si>
    <t>Uklanjanje međuispune između krovnih štafli od dotrajale staklene vune debljine 5cm komplet sa dotrajalom PVC folijom i odlaganje na gradilišnu deponiju udaljenu do 50m.</t>
  </si>
  <si>
    <t>1.1.7.</t>
  </si>
  <si>
    <t>Nosači pokrova</t>
  </si>
  <si>
    <t>Demontaža drvenih štafli-nosača trapezno profiliranog pokrovnog lima, dim. 5x8cm, na međusobnom max. razmaku od 125cm, i odlaganje na gradilišnu deponiju udaljenu do 50m</t>
  </si>
  <si>
    <t>Pripremni radovi i demontaže UKUPNO</t>
  </si>
  <si>
    <t>Priprema podloge</t>
  </si>
  <si>
    <t>Radovi na pokrivanju krova</t>
  </si>
  <si>
    <t>Čišćenje gornje površine postojeće krovne ljepenke na krovnoj površini ( otprašivanje i priprema podloge u skladu sa uputama proizvođača nove krovne ljepenke ).</t>
  </si>
  <si>
    <t>1.2.2.</t>
  </si>
  <si>
    <t>Bitumenska traka tip V4</t>
  </si>
  <si>
    <t xml:space="preserve">Obračun po m² izolirane krovne površine. </t>
  </si>
  <si>
    <t>1.2.3.</t>
  </si>
  <si>
    <t>Staklena mineralna vuna</t>
  </si>
  <si>
    <t>1.2.4.</t>
  </si>
  <si>
    <t>Demontaža dotrajalog trapezno profiliranog pokrovnog lima tip T40/183 uključivo tipski snjegobrani i odlaganje na gradilišnu deponiju udaljenu do 50m.</t>
  </si>
  <si>
    <t>1.2.5.</t>
  </si>
  <si>
    <t xml:space="preserve">Paropropusna / vodonepropusna folija </t>
  </si>
  <si>
    <t>Nabava, doprema i ljepljenje izolacijske bitumenske trake od staklenog voala impregniranog i obostrano obloženog kvalitetnom bitumenskom masom, tip V4, zavarivanjem plamenikom za postojeću podlogu sa uzdizanjem uz vertikalne površine min. 30cm</t>
  </si>
  <si>
    <t>Nabava, doprema i montaža drvenih štafli-nosača trapezno profiliranog pokrovnog lima, dim. 5x8cm, na međusobnom max. razmaku od 125cm, štafle zaštićene fungicidom i insekticidom</t>
  </si>
  <si>
    <t>Nabava, doprema i polaganje meke staklene mineralne vune za izolaciju krovova debljine 5cm između montiranih drvenih štafli.</t>
  </si>
  <si>
    <t>1.2.6.</t>
  </si>
  <si>
    <t>Trapezno profilirani čelični lim</t>
  </si>
  <si>
    <t>COKP Ivanja Reka</t>
  </si>
  <si>
    <t>1.2.7.</t>
  </si>
  <si>
    <t>1.2.8.</t>
  </si>
  <si>
    <t>Vertikalni pokrovni limovi</t>
  </si>
  <si>
    <t>Nabava, doprema i montaža opšavnih limova, od čeličnog lima, pocinčanog, zaštićenog temeljnom bojom i PE lak bojom, profila T40/183, min. debljine 0,75mm ( spoj vertikalne – horizontalne površine, uvale ). Nijansa boje kao boja trapezno profiliranog čeličnog lima. Komplet sa brtvljenjem trajnoelastičnim UV i termo otpornim kitom.</t>
  </si>
  <si>
    <t>Obračun po m² pričvršćenog vertikalnog lima.</t>
  </si>
  <si>
    <t xml:space="preserve">Pričvrščivanje otpuštenih vertikalnih krovnih limova sa potrebnim brtvljenjima i novim pričvrsnim materijalom. </t>
  </si>
  <si>
    <t>1.2.9.</t>
  </si>
  <si>
    <t xml:space="preserve">Demontaža i odlaganje gromobransko uzemljujuće pocinčane trake, dim. 20x3mm, sa nosačima, sa svih krovnih površina koje su predmet radova, u prostoriju u sklopu COKP Ivanja Reka radi ponovne ugradnje. </t>
  </si>
  <si>
    <t xml:space="preserve">Montaža demontirane gromobransko uzemljujuće pocinčane trake, dim. 20x3mm, sa novim nosačima i montažnim priborom na svim krovnim površinama sa kojih su uklonjene. U stavku uključen sav rad i materijal do potpunog dovršenja radova uključujući i ispitivanje ispravnosti i izdavanje uvjerenja o istome.  </t>
  </si>
  <si>
    <t>Obračun po m' montirane trake sa nosačima.</t>
  </si>
  <si>
    <t xml:space="preserve">Nabava, doprema i montaža pokrova od trapezno profiliranog čeličnog lima, pocinčanog, zaštićenog temeljnom bojom i PE lak bojom, profila T40/183, min. debljine 0,75mm. Nijansa boje kao boja lima iznad blagovaone. U cijenu uključeni tipski linijski snjegobrani u dva reda uz rub krova. </t>
  </si>
  <si>
    <t>Radovi na pokrivanju krova UKUPNO</t>
  </si>
  <si>
    <t>Završni radovi</t>
  </si>
  <si>
    <t>Spušteni strop blagovaone</t>
  </si>
  <si>
    <t>Obračun po m² ugrađene nove obloge.</t>
  </si>
  <si>
    <t>Bojanje stropova</t>
  </si>
  <si>
    <t xml:space="preserve">Bojanje stropa blagovaone poludisperzivnom bijelom bojom u dva premaza sa svim potrebnim predradnjama- uklanjanje oštećenog sloja boje i gleta, dvokratnim gletovanjem, brušenjem i otprašivanjem. Komplet sa pokretnom radnom skelom za visinu prostorija do 4m. </t>
  </si>
  <si>
    <t>Obračun po m² obojanog stropa.</t>
  </si>
  <si>
    <t>1.3.3.</t>
  </si>
  <si>
    <t>Građevinski otpad</t>
  </si>
  <si>
    <t>Utovar, transport i istovar građevinskog otpada na deponiju građevinskog otpada udaljenu do 25km.</t>
  </si>
  <si>
    <t>Završni radovi UKUPNO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</si>
  <si>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</si>
  <si>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t>Obračun po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otpada u rastresitom stanju.</t>
    </r>
  </si>
  <si>
    <t>razvijena širina do 50cm</t>
  </si>
  <si>
    <t>razvijena širina do 45cm</t>
  </si>
  <si>
    <t>razvijena širina do 70cm</t>
  </si>
  <si>
    <t xml:space="preserve">Popravak oštećenog stropa od gips kartonskih ploča umetcima od novih ploča debljine d=12,5mm. Stavka obuhvaća uklanjanje - ravnanje rubova uz otvore sa proširivanjem otvora do stropnih nosača spuštenog stropa, ukrajanje i montažu ploča, te ispunjavanja spojeva između nove i stare obloge. Komplet sa pokretnom radnom skelom za visinu prostorija do 4m. </t>
  </si>
  <si>
    <t xml:space="preserve">Demontaža i odlaganje na gradilišnu deponiju udaljenu do 50m svih opšava koje je potrebno ukloniti zbog demontaže pokrovnog lima na krovnim površinama ( spojevi vertikalne – horizontalne površine, utopljeni oluci, uvale ). </t>
  </si>
  <si>
    <t>Nabava, doprema i polaganje paropropusne / vodonepropusne folije, min. 140g/m2,
kao gornjeg pokrova toplinske izolacije između drvenih štafli sa uzdizanjem uz vertikalne površine min. 30cm</t>
  </si>
  <si>
    <t>Popravak krova iznad blagovaone - Opći uvjeti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</si>
  <si>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</si>
  <si>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</si>
  <si>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Popravak krova iznad blagovaone UKUPNO kn (bez PDV-a)</t>
  </si>
  <si>
    <t>U ____________, ______ 2022. godine</t>
  </si>
  <si>
    <t>___________________________</t>
  </si>
  <si>
    <t>(potpis i pečat ponuditelja)</t>
  </si>
  <si>
    <t>Ponuditelj:</t>
  </si>
  <si>
    <t>Iznos PDV-a (25 %)</t>
  </si>
  <si>
    <t>SVEUKUPNO kn (s PDV-om)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</si>
</sst>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</font>
    <font>
      <sz val="13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5" xfId="0" applyBorder="1"/>
    <xf numFmtId="4" fontId="0" fillId="0" borderId="6" xfId="0" applyNumberFormat="1" applyBorder="1" applyAlignment="1">
      <alignment horizontal="center"/>
    </xf>
    <xf numFmtId="4" fontId="0" fillId="0" borderId="6" xfId="0" applyNumberFormat="1" applyBorder="1"/>
    <xf numFmtId="0" fontId="0" fillId="0" borderId="3" xfId="0" applyBorder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2" fillId="2" borderId="5" xfId="0" applyNumberFormat="1" applyFont="1" applyFill="1" applyBorder="1"/>
    <xf numFmtId="0" fontId="0" fillId="0" borderId="6" xfId="0" applyBorder="1" applyAlignment="1">
      <alignment horizontal="center" vertical="top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6" fillId="0" borderId="3" xfId="0" applyFont="1" applyFill="1" applyBorder="1"/>
    <xf numFmtId="0" fontId="6" fillId="0" borderId="4" xfId="0" applyFont="1" applyFill="1" applyBorder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9" fillId="2" borderId="3" xfId="0" applyFont="1" applyFill="1" applyBorder="1"/>
    <xf numFmtId="0" fontId="7" fillId="2" borderId="3" xfId="0" applyFont="1" applyFill="1" applyBorder="1"/>
    <xf numFmtId="0" fontId="8" fillId="0" borderId="3" xfId="0" applyFont="1" applyFill="1" applyBorder="1" applyAlignment="1">
      <alignment wrapText="1"/>
    </xf>
    <xf numFmtId="0" fontId="8" fillId="0" borderId="4" xfId="0" applyFont="1" applyFill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4" fontId="8" fillId="0" borderId="6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top"/>
    </xf>
    <xf numFmtId="0" fontId="8" fillId="0" borderId="4" xfId="0" applyFont="1" applyBorder="1"/>
    <xf numFmtId="0" fontId="8" fillId="0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0" borderId="9" xfId="0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/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4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 vertical="center"/>
    </xf>
    <xf numFmtId="0" fontId="7" fillId="0" borderId="6" xfId="0" applyFont="1" applyFill="1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1" fillId="2" borderId="5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wrapText="1"/>
    </xf>
    <xf numFmtId="4" fontId="8" fillId="0" borderId="3" xfId="0" applyNumberFormat="1" applyFont="1" applyBorder="1" applyAlignment="1">
      <alignment horizontal="right"/>
    </xf>
    <xf numFmtId="0" fontId="10" fillId="0" borderId="3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3" xfId="0" applyBorder="1" applyAlignment="1">
      <alignment wrapText="1"/>
    </xf>
    <xf numFmtId="4" fontId="0" fillId="0" borderId="3" xfId="0" applyNumberFormat="1" applyBorder="1" applyAlignment="1">
      <alignment horizontal="center"/>
    </xf>
    <xf numFmtId="0" fontId="0" fillId="0" borderId="0" xfId="0" applyFont="1" applyAlignment="1">
      <alignment vertical="top" wrapText="1"/>
    </xf>
    <xf numFmtId="4" fontId="0" fillId="0" borderId="4" xfId="0" applyNumberFormat="1" applyBorder="1" applyAlignment="1">
      <alignment horizontal="center"/>
    </xf>
    <xf numFmtId="0" fontId="8" fillId="0" borderId="5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3" xfId="0" applyFont="1" applyFill="1" applyBorder="1" applyAlignment="1">
      <alignment vertical="top" wrapText="1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vertical="top" wrapText="1"/>
    </xf>
    <xf numFmtId="4" fontId="0" fillId="0" borderId="6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0" borderId="5" xfId="0" applyNumberFormat="1" applyFont="1" applyFill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0" fontId="0" fillId="0" borderId="8" xfId="0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7" fillId="0" borderId="1" xfId="0" applyNumberFormat="1" applyFont="1" applyBorder="1" applyAlignment="1">
      <alignment horizontal="center" wrapText="1"/>
    </xf>
    <xf numFmtId="4" fontId="8" fillId="0" borderId="2" xfId="0" applyNumberFormat="1" applyFont="1" applyBorder="1"/>
    <xf numFmtId="4" fontId="8" fillId="2" borderId="3" xfId="0" applyNumberFormat="1" applyFont="1" applyFill="1" applyBorder="1"/>
    <xf numFmtId="4" fontId="8" fillId="0" borderId="3" xfId="0" applyNumberFormat="1" applyFont="1" applyBorder="1"/>
    <xf numFmtId="4" fontId="0" fillId="0" borderId="5" xfId="0" applyNumberFormat="1" applyBorder="1"/>
    <xf numFmtId="4" fontId="0" fillId="0" borderId="0" xfId="0" applyNumberFormat="1"/>
    <xf numFmtId="4" fontId="0" fillId="0" borderId="3" xfId="0" applyNumberFormat="1" applyBorder="1"/>
    <xf numFmtId="4" fontId="0" fillId="0" borderId="5" xfId="0" applyNumberFormat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8" fillId="0" borderId="3" xfId="0" applyNumberFormat="1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/>
    <xf numFmtId="0" fontId="11" fillId="2" borderId="5" xfId="0" applyFont="1" applyFill="1" applyBorder="1" applyAlignment="1"/>
    <xf numFmtId="4" fontId="0" fillId="0" borderId="4" xfId="0" applyNumberFormat="1" applyBorder="1"/>
    <xf numFmtId="4" fontId="0" fillId="0" borderId="0" xfId="0" applyNumberFormat="1" applyAlignment="1">
      <alignment horizontal="center"/>
    </xf>
    <xf numFmtId="0" fontId="8" fillId="0" borderId="0" xfId="0" applyFont="1"/>
    <xf numFmtId="0" fontId="0" fillId="2" borderId="5" xfId="0" applyFill="1" applyBorder="1" applyAlignment="1">
      <alignment horizontal="center" vertical="top"/>
    </xf>
    <xf numFmtId="0" fontId="9" fillId="2" borderId="5" xfId="0" applyFont="1" applyFill="1" applyBorder="1"/>
    <xf numFmtId="4" fontId="0" fillId="2" borderId="5" xfId="0" applyNumberFormat="1" applyFill="1" applyBorder="1"/>
    <xf numFmtId="0" fontId="0" fillId="2" borderId="10" xfId="0" applyFill="1" applyBorder="1" applyAlignment="1">
      <alignment horizontal="center"/>
    </xf>
    <xf numFmtId="4" fontId="0" fillId="2" borderId="11" xfId="0" applyNumberFormat="1" applyFill="1" applyBorder="1"/>
    <xf numFmtId="4" fontId="0" fillId="2" borderId="12" xfId="0" applyNumberFormat="1" applyFill="1" applyBorder="1"/>
    <xf numFmtId="0" fontId="0" fillId="2" borderId="13" xfId="0" applyFill="1" applyBorder="1" applyAlignment="1">
      <alignment horizontal="center"/>
    </xf>
    <xf numFmtId="4" fontId="0" fillId="2" borderId="14" xfId="0" applyNumberFormat="1" applyFill="1" applyBorder="1"/>
    <xf numFmtId="4" fontId="0" fillId="2" borderId="1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4" zoomScaleNormal="100" workbookViewId="0">
      <selection activeCell="H10" sqref="H10"/>
    </sheetView>
  </sheetViews>
  <sheetFormatPr defaultRowHeight="15" x14ac:dyDescent="0.25"/>
  <cols>
    <col min="1" max="1" width="6.7109375" customWidth="1"/>
    <col min="2" max="2" width="40.7109375" customWidth="1"/>
  </cols>
  <sheetData>
    <row r="1" spans="1:6" ht="34.5" customHeight="1" x14ac:dyDescent="0.25">
      <c r="A1" s="123" t="s">
        <v>91</v>
      </c>
      <c r="B1" s="123"/>
      <c r="C1" s="124"/>
      <c r="D1" s="124"/>
      <c r="E1" s="124"/>
      <c r="F1" s="124"/>
    </row>
    <row r="2" spans="1:6" ht="24.95" customHeight="1" x14ac:dyDescent="0.25">
      <c r="B2" s="122" t="s">
        <v>20</v>
      </c>
      <c r="C2" s="122"/>
      <c r="D2" s="122"/>
      <c r="E2" s="122"/>
      <c r="F2" s="122"/>
    </row>
    <row r="3" spans="1:6" x14ac:dyDescent="0.25">
      <c r="B3" s="122"/>
      <c r="C3" s="122"/>
      <c r="D3" s="122"/>
      <c r="E3" s="122"/>
      <c r="F3" s="122"/>
    </row>
    <row r="4" spans="1:6" x14ac:dyDescent="0.25">
      <c r="B4" s="122"/>
      <c r="C4" s="122"/>
      <c r="D4" s="122"/>
      <c r="E4" s="122"/>
      <c r="F4" s="122"/>
    </row>
    <row r="5" spans="1:6" x14ac:dyDescent="0.25">
      <c r="B5" s="122"/>
      <c r="C5" s="122"/>
      <c r="D5" s="122"/>
      <c r="E5" s="122"/>
      <c r="F5" s="122"/>
    </row>
    <row r="6" spans="1:6" x14ac:dyDescent="0.25">
      <c r="B6" s="122"/>
      <c r="C6" s="122"/>
      <c r="D6" s="122"/>
      <c r="E6" s="122"/>
      <c r="F6" s="122"/>
    </row>
    <row r="7" spans="1:6" x14ac:dyDescent="0.25">
      <c r="B7" s="122"/>
      <c r="C7" s="122"/>
      <c r="D7" s="122"/>
      <c r="E7" s="122"/>
      <c r="F7" s="122"/>
    </row>
    <row r="8" spans="1:6" x14ac:dyDescent="0.25">
      <c r="B8" s="122"/>
      <c r="C8" s="122"/>
      <c r="D8" s="122"/>
      <c r="E8" s="122"/>
      <c r="F8" s="122"/>
    </row>
    <row r="9" spans="1:6" x14ac:dyDescent="0.25">
      <c r="B9" s="122"/>
      <c r="C9" s="122"/>
      <c r="D9" s="122"/>
      <c r="E9" s="122"/>
      <c r="F9" s="122"/>
    </row>
    <row r="10" spans="1:6" x14ac:dyDescent="0.25">
      <c r="B10" s="122"/>
      <c r="C10" s="122"/>
      <c r="D10" s="122"/>
      <c r="E10" s="122"/>
      <c r="F10" s="122"/>
    </row>
    <row r="11" spans="1:6" x14ac:dyDescent="0.25">
      <c r="B11" s="122"/>
      <c r="C11" s="122"/>
      <c r="D11" s="122"/>
      <c r="E11" s="122"/>
      <c r="F11" s="122"/>
    </row>
    <row r="12" spans="1:6" x14ac:dyDescent="0.25">
      <c r="B12" s="122"/>
      <c r="C12" s="122"/>
      <c r="D12" s="122"/>
      <c r="E12" s="122"/>
      <c r="F12" s="122"/>
    </row>
    <row r="13" spans="1:6" x14ac:dyDescent="0.25">
      <c r="B13" s="122"/>
      <c r="C13" s="122"/>
      <c r="D13" s="122"/>
      <c r="E13" s="122"/>
      <c r="F13" s="122"/>
    </row>
    <row r="14" spans="1:6" x14ac:dyDescent="0.25">
      <c r="B14" s="122"/>
      <c r="C14" s="122"/>
      <c r="D14" s="122"/>
      <c r="E14" s="122"/>
      <c r="F14" s="122"/>
    </row>
    <row r="15" spans="1:6" x14ac:dyDescent="0.25">
      <c r="B15" s="122"/>
      <c r="C15" s="122"/>
      <c r="D15" s="122"/>
      <c r="E15" s="122"/>
      <c r="F15" s="122"/>
    </row>
    <row r="16" spans="1:6" x14ac:dyDescent="0.25">
      <c r="B16" s="122"/>
      <c r="C16" s="122"/>
      <c r="D16" s="122"/>
      <c r="E16" s="122"/>
      <c r="F16" s="122"/>
    </row>
    <row r="17" spans="2:6" x14ac:dyDescent="0.25">
      <c r="B17" s="122"/>
      <c r="C17" s="122"/>
      <c r="D17" s="122"/>
      <c r="E17" s="122"/>
      <c r="F17" s="122"/>
    </row>
    <row r="18" spans="2:6" x14ac:dyDescent="0.25">
      <c r="B18" s="122"/>
      <c r="C18" s="122"/>
      <c r="D18" s="122"/>
      <c r="E18" s="122"/>
      <c r="F18" s="122"/>
    </row>
    <row r="19" spans="2:6" x14ac:dyDescent="0.25">
      <c r="B19" s="122"/>
      <c r="C19" s="122"/>
      <c r="D19" s="122"/>
      <c r="E19" s="122"/>
      <c r="F19" s="122"/>
    </row>
    <row r="20" spans="2:6" x14ac:dyDescent="0.25">
      <c r="B20" s="122"/>
      <c r="C20" s="122"/>
      <c r="D20" s="122"/>
      <c r="E20" s="122"/>
      <c r="F20" s="122"/>
    </row>
    <row r="21" spans="2:6" x14ac:dyDescent="0.25">
      <c r="B21" s="122"/>
      <c r="C21" s="122"/>
      <c r="D21" s="122"/>
      <c r="E21" s="122"/>
      <c r="F21" s="122"/>
    </row>
    <row r="22" spans="2:6" x14ac:dyDescent="0.25">
      <c r="B22" s="122"/>
      <c r="C22" s="122"/>
      <c r="D22" s="122"/>
      <c r="E22" s="122"/>
      <c r="F22" s="122"/>
    </row>
    <row r="23" spans="2:6" x14ac:dyDescent="0.25">
      <c r="B23" s="122"/>
      <c r="C23" s="122"/>
      <c r="D23" s="122"/>
      <c r="E23" s="122"/>
      <c r="F23" s="122"/>
    </row>
    <row r="24" spans="2:6" x14ac:dyDescent="0.25">
      <c r="B24" s="122"/>
      <c r="C24" s="122"/>
      <c r="D24" s="122"/>
      <c r="E24" s="122"/>
      <c r="F24" s="122"/>
    </row>
    <row r="25" spans="2:6" x14ac:dyDescent="0.25">
      <c r="B25" s="122"/>
      <c r="C25" s="122"/>
      <c r="D25" s="122"/>
      <c r="E25" s="122"/>
      <c r="F25" s="122"/>
    </row>
    <row r="26" spans="2:6" x14ac:dyDescent="0.25">
      <c r="B26" s="122"/>
      <c r="C26" s="122"/>
      <c r="D26" s="122"/>
      <c r="E26" s="122"/>
      <c r="F26" s="122"/>
    </row>
    <row r="27" spans="2:6" x14ac:dyDescent="0.25">
      <c r="B27" s="122"/>
      <c r="C27" s="122"/>
      <c r="D27" s="122"/>
      <c r="E27" s="122"/>
      <c r="F27" s="122"/>
    </row>
    <row r="28" spans="2:6" x14ac:dyDescent="0.25">
      <c r="B28" s="122"/>
      <c r="C28" s="122"/>
      <c r="D28" s="122"/>
      <c r="E28" s="122"/>
      <c r="F28" s="122"/>
    </row>
    <row r="29" spans="2:6" x14ac:dyDescent="0.25">
      <c r="B29" s="122"/>
      <c r="C29" s="122"/>
      <c r="D29" s="122"/>
      <c r="E29" s="122"/>
      <c r="F29" s="122"/>
    </row>
    <row r="30" spans="2:6" x14ac:dyDescent="0.25">
      <c r="B30" s="122"/>
      <c r="C30" s="122"/>
      <c r="D30" s="122"/>
      <c r="E30" s="122"/>
      <c r="F30" s="122"/>
    </row>
    <row r="31" spans="2:6" x14ac:dyDescent="0.25">
      <c r="B31" s="122"/>
      <c r="C31" s="122"/>
      <c r="D31" s="122"/>
      <c r="E31" s="122"/>
      <c r="F31" s="122"/>
    </row>
    <row r="32" spans="2:6" x14ac:dyDescent="0.25">
      <c r="B32" s="122"/>
      <c r="C32" s="122"/>
      <c r="D32" s="122"/>
      <c r="E32" s="122"/>
      <c r="F32" s="122"/>
    </row>
    <row r="33" spans="2:6" x14ac:dyDescent="0.25">
      <c r="B33" s="122"/>
      <c r="C33" s="122"/>
      <c r="D33" s="122"/>
      <c r="E33" s="122"/>
      <c r="F33" s="122"/>
    </row>
    <row r="34" spans="2:6" x14ac:dyDescent="0.25">
      <c r="B34" s="122"/>
      <c r="C34" s="122"/>
      <c r="D34" s="122"/>
      <c r="E34" s="122"/>
      <c r="F34" s="122"/>
    </row>
    <row r="35" spans="2:6" x14ac:dyDescent="0.25">
      <c r="B35" s="122"/>
      <c r="C35" s="122"/>
      <c r="D35" s="122"/>
      <c r="E35" s="122"/>
      <c r="F35" s="122"/>
    </row>
    <row r="36" spans="2:6" x14ac:dyDescent="0.25">
      <c r="B36" s="122"/>
      <c r="C36" s="122"/>
      <c r="D36" s="122"/>
      <c r="E36" s="122"/>
      <c r="F36" s="122"/>
    </row>
    <row r="37" spans="2:6" x14ac:dyDescent="0.25">
      <c r="B37" s="122"/>
      <c r="C37" s="122"/>
      <c r="D37" s="122"/>
      <c r="E37" s="122"/>
      <c r="F37" s="122"/>
    </row>
    <row r="38" spans="2:6" x14ac:dyDescent="0.25">
      <c r="B38" s="122"/>
      <c r="C38" s="122"/>
      <c r="D38" s="122"/>
      <c r="E38" s="122"/>
      <c r="F38" s="122"/>
    </row>
  </sheetData>
  <mergeCells count="2">
    <mergeCell ref="B2:F38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view="pageLayout" topLeftCell="A84" zoomScaleNormal="110" zoomScaleSheetLayoutView="100" workbookViewId="0">
      <selection activeCell="E97" sqref="E97"/>
    </sheetView>
  </sheetViews>
  <sheetFormatPr defaultRowHeight="15" x14ac:dyDescent="0.25"/>
  <cols>
    <col min="1" max="1" width="5.140625" style="47" customWidth="1"/>
    <col min="2" max="2" width="41.85546875" style="20" customWidth="1"/>
    <col min="3" max="3" width="8.7109375" style="34" customWidth="1"/>
    <col min="4" max="4" width="8.7109375" style="111" customWidth="1"/>
    <col min="5" max="5" width="10.7109375" style="111" customWidth="1"/>
    <col min="6" max="6" width="14.28515625" style="111" customWidth="1"/>
  </cols>
  <sheetData>
    <row r="1" spans="1:6" ht="45.75" thickBot="1" x14ac:dyDescent="0.3">
      <c r="A1" s="35" t="s">
        <v>0</v>
      </c>
      <c r="B1" s="22" t="s">
        <v>1</v>
      </c>
      <c r="C1" s="21" t="s">
        <v>2</v>
      </c>
      <c r="D1" s="106" t="s">
        <v>3</v>
      </c>
      <c r="E1" s="106" t="s">
        <v>4</v>
      </c>
      <c r="F1" s="106" t="s">
        <v>5</v>
      </c>
    </row>
    <row r="2" spans="1:6" ht="12.75" customHeight="1" x14ac:dyDescent="0.25">
      <c r="A2" s="36"/>
      <c r="B2" s="23"/>
      <c r="C2" s="29"/>
      <c r="D2" s="107"/>
      <c r="E2" s="107"/>
      <c r="F2" s="107"/>
    </row>
    <row r="3" spans="1:6" ht="18" customHeight="1" x14ac:dyDescent="0.3">
      <c r="A3" s="38"/>
      <c r="B3" s="25" t="s">
        <v>60</v>
      </c>
      <c r="C3" s="55"/>
      <c r="D3" s="108"/>
      <c r="E3" s="108"/>
      <c r="F3" s="108"/>
    </row>
    <row r="4" spans="1:6" ht="12" customHeight="1" x14ac:dyDescent="0.25">
      <c r="A4" s="37"/>
      <c r="B4" s="24"/>
      <c r="C4" s="30"/>
      <c r="D4" s="109"/>
      <c r="E4" s="109"/>
      <c r="F4" s="109"/>
    </row>
    <row r="5" spans="1:6" ht="17.25" x14ac:dyDescent="0.3">
      <c r="A5" s="38" t="s">
        <v>6</v>
      </c>
      <c r="B5" s="25" t="s">
        <v>21</v>
      </c>
      <c r="C5" s="55"/>
      <c r="D5" s="108"/>
      <c r="E5" s="108"/>
      <c r="F5" s="108"/>
    </row>
    <row r="6" spans="1:6" x14ac:dyDescent="0.25">
      <c r="A6" s="37"/>
      <c r="B6" s="24"/>
      <c r="C6" s="30"/>
      <c r="D6" s="109"/>
      <c r="E6" s="109"/>
      <c r="F6" s="109"/>
    </row>
    <row r="7" spans="1:6" x14ac:dyDescent="0.25">
      <c r="A7" s="39" t="s">
        <v>7</v>
      </c>
      <c r="B7" s="26" t="s">
        <v>22</v>
      </c>
      <c r="C7" s="55"/>
      <c r="D7" s="108"/>
      <c r="E7" s="108"/>
      <c r="F7" s="108"/>
    </row>
    <row r="8" spans="1:6" ht="11.25" customHeight="1" x14ac:dyDescent="0.25">
      <c r="A8" s="40"/>
      <c r="B8" s="17"/>
      <c r="C8" s="8"/>
      <c r="D8" s="110"/>
      <c r="E8" s="110"/>
      <c r="F8" s="110"/>
    </row>
    <row r="9" spans="1:6" ht="15" customHeight="1" x14ac:dyDescent="0.25">
      <c r="A9" s="13" t="s">
        <v>8</v>
      </c>
      <c r="B9" s="71" t="s">
        <v>23</v>
      </c>
      <c r="C9" s="3"/>
      <c r="E9" s="6"/>
      <c r="F9" s="91"/>
    </row>
    <row r="10" spans="1:6" ht="60" x14ac:dyDescent="0.25">
      <c r="A10" s="41"/>
      <c r="B10" s="27" t="s">
        <v>25</v>
      </c>
      <c r="C10" s="10"/>
      <c r="D10" s="112"/>
      <c r="E10" s="112"/>
      <c r="F10" s="92"/>
    </row>
    <row r="11" spans="1:6" x14ac:dyDescent="0.25">
      <c r="A11" s="42"/>
      <c r="B11" s="28" t="s">
        <v>24</v>
      </c>
      <c r="C11" s="10" t="s">
        <v>18</v>
      </c>
      <c r="D11" s="80">
        <v>138.36000000000001</v>
      </c>
      <c r="E11" s="126"/>
      <c r="F11" s="93">
        <f>D11*E11</f>
        <v>0</v>
      </c>
    </row>
    <row r="12" spans="1:6" ht="10.5" customHeight="1" x14ac:dyDescent="0.25">
      <c r="A12" s="13"/>
      <c r="B12" s="16"/>
      <c r="C12" s="3"/>
      <c r="D12" s="6"/>
      <c r="E12" s="6"/>
      <c r="F12" s="91"/>
    </row>
    <row r="13" spans="1:6" ht="15" customHeight="1" x14ac:dyDescent="0.25">
      <c r="A13" s="13" t="s">
        <v>13</v>
      </c>
      <c r="B13" s="72" t="s">
        <v>27</v>
      </c>
      <c r="C13" s="3"/>
      <c r="D13" s="5"/>
      <c r="E13" s="5"/>
      <c r="F13" s="91"/>
    </row>
    <row r="14" spans="1:6" ht="75" x14ac:dyDescent="0.25">
      <c r="A14" s="41"/>
      <c r="B14" s="7" t="s">
        <v>68</v>
      </c>
      <c r="C14" s="10"/>
      <c r="D14" s="80"/>
      <c r="E14" s="80"/>
      <c r="F14" s="92"/>
    </row>
    <row r="15" spans="1:6" x14ac:dyDescent="0.25">
      <c r="A15" s="42"/>
      <c r="B15" s="2" t="s">
        <v>26</v>
      </c>
      <c r="C15" s="11" t="s">
        <v>17</v>
      </c>
      <c r="D15" s="82">
        <v>63.1</v>
      </c>
      <c r="E15" s="126"/>
      <c r="F15" s="93">
        <f>D15*E15</f>
        <v>0</v>
      </c>
    </row>
    <row r="16" spans="1:6" ht="11.25" customHeight="1" x14ac:dyDescent="0.25">
      <c r="A16" s="41"/>
      <c r="B16" s="14"/>
      <c r="C16" s="10"/>
      <c r="D16" s="80"/>
      <c r="E16" s="80"/>
      <c r="F16" s="92"/>
    </row>
    <row r="17" spans="1:6" x14ac:dyDescent="0.25">
      <c r="A17" s="13" t="s">
        <v>14</v>
      </c>
      <c r="B17" s="73" t="s">
        <v>28</v>
      </c>
      <c r="C17" s="3"/>
      <c r="D17" s="5"/>
      <c r="E17" s="5"/>
      <c r="F17" s="91"/>
    </row>
    <row r="18" spans="1:6" ht="60" x14ac:dyDescent="0.25">
      <c r="A18" s="41"/>
      <c r="B18" s="7" t="s">
        <v>29</v>
      </c>
      <c r="C18" s="10"/>
      <c r="D18" s="80"/>
      <c r="E18" s="80"/>
      <c r="F18" s="92"/>
    </row>
    <row r="19" spans="1:6" ht="18" customHeight="1" x14ac:dyDescent="0.25">
      <c r="A19" s="42"/>
      <c r="B19" s="2" t="s">
        <v>30</v>
      </c>
      <c r="C19" s="11" t="s">
        <v>92</v>
      </c>
      <c r="D19" s="82">
        <v>62.09</v>
      </c>
      <c r="E19" s="82"/>
      <c r="F19" s="93"/>
    </row>
    <row r="20" spans="1:6" ht="12" customHeight="1" x14ac:dyDescent="0.25">
      <c r="A20" s="40"/>
      <c r="B20" s="4"/>
      <c r="C20" s="8"/>
      <c r="D20" s="113"/>
      <c r="E20" s="113"/>
      <c r="F20" s="93">
        <f>D20*E20</f>
        <v>0</v>
      </c>
    </row>
    <row r="21" spans="1:6" x14ac:dyDescent="0.25">
      <c r="A21" s="13" t="s">
        <v>15</v>
      </c>
      <c r="B21" s="73" t="s">
        <v>31</v>
      </c>
      <c r="C21" s="3"/>
      <c r="D21" s="5"/>
      <c r="E21" s="5"/>
      <c r="F21" s="91"/>
    </row>
    <row r="22" spans="1:6" ht="78" customHeight="1" x14ac:dyDescent="0.25">
      <c r="A22" s="41"/>
      <c r="B22" s="78" t="s">
        <v>89</v>
      </c>
      <c r="C22" s="10"/>
      <c r="D22" s="80"/>
      <c r="E22" s="80"/>
      <c r="F22" s="92"/>
    </row>
    <row r="23" spans="1:6" ht="15" customHeight="1" x14ac:dyDescent="0.25">
      <c r="A23" s="41"/>
      <c r="B23" s="79" t="s">
        <v>32</v>
      </c>
      <c r="C23" s="10"/>
      <c r="D23" s="80"/>
      <c r="E23" s="80"/>
      <c r="F23" s="92"/>
    </row>
    <row r="24" spans="1:6" ht="15" customHeight="1" x14ac:dyDescent="0.25">
      <c r="A24" s="41"/>
      <c r="B24" s="9" t="s">
        <v>86</v>
      </c>
      <c r="C24" s="11" t="s">
        <v>17</v>
      </c>
      <c r="D24" s="82">
        <v>34.200000000000003</v>
      </c>
      <c r="E24" s="82"/>
      <c r="F24" s="93">
        <f>D24*E24</f>
        <v>0</v>
      </c>
    </row>
    <row r="25" spans="1:6" ht="15" customHeight="1" x14ac:dyDescent="0.25">
      <c r="A25" s="41"/>
      <c r="B25" s="121" t="s">
        <v>85</v>
      </c>
      <c r="C25" s="8" t="s">
        <v>17</v>
      </c>
      <c r="D25" s="113">
        <v>32.67</v>
      </c>
      <c r="E25" s="113"/>
      <c r="F25" s="93">
        <f>D25*E25</f>
        <v>0</v>
      </c>
    </row>
    <row r="26" spans="1:6" ht="15" customHeight="1" x14ac:dyDescent="0.25">
      <c r="A26" s="42"/>
      <c r="B26" s="9" t="s">
        <v>87</v>
      </c>
      <c r="C26" s="11" t="s">
        <v>17</v>
      </c>
      <c r="D26" s="82">
        <v>18.75</v>
      </c>
      <c r="E26" s="82"/>
      <c r="F26" s="93">
        <f>D26*E26</f>
        <v>0</v>
      </c>
    </row>
    <row r="27" spans="1:6" ht="15" customHeight="1" x14ac:dyDescent="0.25">
      <c r="A27" s="42"/>
      <c r="B27" s="9"/>
      <c r="C27" s="11"/>
      <c r="D27" s="82"/>
      <c r="E27" s="82"/>
      <c r="F27" s="93"/>
    </row>
    <row r="28" spans="1:6" ht="15" customHeight="1" x14ac:dyDescent="0.25">
      <c r="A28" s="13" t="s">
        <v>33</v>
      </c>
      <c r="B28" s="72" t="s">
        <v>34</v>
      </c>
      <c r="C28" s="3"/>
      <c r="D28" s="5"/>
      <c r="E28" s="5"/>
      <c r="F28" s="91"/>
    </row>
    <row r="29" spans="1:6" ht="46.5" customHeight="1" x14ac:dyDescent="0.25">
      <c r="A29" s="41"/>
      <c r="B29" s="81" t="s">
        <v>52</v>
      </c>
      <c r="C29" s="10"/>
      <c r="D29" s="80"/>
      <c r="E29" s="80"/>
      <c r="F29" s="92"/>
    </row>
    <row r="30" spans="1:6" ht="15" customHeight="1" x14ac:dyDescent="0.25">
      <c r="A30" s="42"/>
      <c r="B30" s="9" t="s">
        <v>35</v>
      </c>
      <c r="C30" s="11" t="s">
        <v>92</v>
      </c>
      <c r="D30" s="82">
        <v>146.88999999999999</v>
      </c>
      <c r="E30" s="82"/>
      <c r="F30" s="93">
        <f>D30*E30</f>
        <v>0</v>
      </c>
    </row>
    <row r="31" spans="1:6" ht="15" customHeight="1" x14ac:dyDescent="0.25">
      <c r="A31" s="42"/>
      <c r="B31" s="9"/>
      <c r="C31" s="11"/>
      <c r="D31" s="82"/>
      <c r="E31" s="82"/>
      <c r="F31" s="93"/>
    </row>
    <row r="32" spans="1:6" ht="15" customHeight="1" x14ac:dyDescent="0.25">
      <c r="A32" s="13" t="s">
        <v>36</v>
      </c>
      <c r="B32" s="72" t="s">
        <v>37</v>
      </c>
      <c r="C32" s="3"/>
      <c r="D32" s="5"/>
      <c r="E32" s="5"/>
      <c r="F32" s="91"/>
    </row>
    <row r="33" spans="1:6" ht="62.25" customHeight="1" x14ac:dyDescent="0.25">
      <c r="A33" s="41"/>
      <c r="B33" s="79" t="s">
        <v>38</v>
      </c>
      <c r="C33" s="10"/>
      <c r="D33" s="80"/>
      <c r="E33" s="80"/>
      <c r="F33" s="92"/>
    </row>
    <row r="34" spans="1:6" ht="15" customHeight="1" x14ac:dyDescent="0.25">
      <c r="A34" s="42"/>
      <c r="B34" s="9" t="s">
        <v>35</v>
      </c>
      <c r="C34" s="11" t="s">
        <v>92</v>
      </c>
      <c r="D34" s="82">
        <v>146.88999999999999</v>
      </c>
      <c r="E34" s="82"/>
      <c r="F34" s="93">
        <f>D34*E34</f>
        <v>0</v>
      </c>
    </row>
    <row r="35" spans="1:6" ht="15" customHeight="1" x14ac:dyDescent="0.25">
      <c r="A35" s="41"/>
      <c r="B35" s="79"/>
      <c r="C35" s="10"/>
      <c r="D35" s="80"/>
      <c r="E35" s="80"/>
      <c r="F35" s="92"/>
    </row>
    <row r="36" spans="1:6" ht="15" customHeight="1" x14ac:dyDescent="0.25">
      <c r="A36" s="13" t="s">
        <v>39</v>
      </c>
      <c r="B36" s="72" t="s">
        <v>40</v>
      </c>
      <c r="C36" s="3"/>
      <c r="D36" s="5"/>
      <c r="E36" s="5"/>
      <c r="F36" s="91"/>
    </row>
    <row r="37" spans="1:6" ht="78" customHeight="1" x14ac:dyDescent="0.25">
      <c r="A37" s="41"/>
      <c r="B37" s="79" t="s">
        <v>41</v>
      </c>
      <c r="C37" s="10"/>
      <c r="D37" s="80"/>
      <c r="E37" s="80"/>
      <c r="F37" s="92"/>
    </row>
    <row r="38" spans="1:6" ht="15" customHeight="1" x14ac:dyDescent="0.25">
      <c r="A38" s="42"/>
      <c r="B38" s="51" t="s">
        <v>35</v>
      </c>
      <c r="C38" s="11" t="s">
        <v>92</v>
      </c>
      <c r="D38" s="82">
        <v>146.88999999999999</v>
      </c>
      <c r="E38" s="82"/>
      <c r="F38" s="93">
        <f>D38*E38</f>
        <v>0</v>
      </c>
    </row>
    <row r="39" spans="1:6" ht="15" customHeight="1" x14ac:dyDescent="0.25">
      <c r="A39" s="41"/>
      <c r="B39" s="14"/>
      <c r="C39" s="10"/>
      <c r="D39" s="80"/>
      <c r="E39" s="80"/>
      <c r="F39" s="92"/>
    </row>
    <row r="40" spans="1:6" x14ac:dyDescent="0.25">
      <c r="A40" s="43"/>
      <c r="B40" s="26" t="s">
        <v>42</v>
      </c>
      <c r="C40" s="31"/>
      <c r="D40" s="114"/>
      <c r="E40" s="114"/>
      <c r="F40" s="94">
        <f>SUM(F10:F39)</f>
        <v>0</v>
      </c>
    </row>
    <row r="41" spans="1:6" x14ac:dyDescent="0.25">
      <c r="A41" s="44"/>
      <c r="B41" s="18"/>
      <c r="C41" s="32"/>
      <c r="D41" s="115"/>
      <c r="E41" s="115"/>
      <c r="F41" s="95"/>
    </row>
    <row r="42" spans="1:6" x14ac:dyDescent="0.25">
      <c r="A42" s="45" t="s">
        <v>9</v>
      </c>
      <c r="B42" s="26" t="s">
        <v>44</v>
      </c>
      <c r="C42" s="31"/>
      <c r="D42" s="114"/>
      <c r="E42" s="114"/>
      <c r="F42" s="94"/>
    </row>
    <row r="43" spans="1:6" x14ac:dyDescent="0.25">
      <c r="A43" s="46"/>
      <c r="B43" s="19"/>
      <c r="C43" s="33"/>
      <c r="D43" s="116"/>
      <c r="E43" s="116"/>
      <c r="F43" s="96"/>
    </row>
    <row r="44" spans="1:6" ht="14.25" customHeight="1" x14ac:dyDescent="0.25">
      <c r="A44" s="48" t="s">
        <v>11</v>
      </c>
      <c r="B44" s="64" t="s">
        <v>43</v>
      </c>
      <c r="C44" s="3"/>
      <c r="D44" s="5"/>
      <c r="E44" s="5"/>
      <c r="F44" s="91"/>
    </row>
    <row r="45" spans="1:6" ht="60" x14ac:dyDescent="0.25">
      <c r="A45" s="52"/>
      <c r="B45" s="54" t="s">
        <v>45</v>
      </c>
      <c r="C45" s="57"/>
      <c r="D45" s="117"/>
      <c r="E45" s="117"/>
      <c r="F45" s="97"/>
    </row>
    <row r="46" spans="1:6" ht="14.25" customHeight="1" x14ac:dyDescent="0.25">
      <c r="A46" s="50"/>
      <c r="B46" s="2" t="s">
        <v>35</v>
      </c>
      <c r="C46" s="56" t="s">
        <v>93</v>
      </c>
      <c r="D46" s="118">
        <v>146.88999999999999</v>
      </c>
      <c r="E46" s="118"/>
      <c r="F46" s="93">
        <f>D46*E46</f>
        <v>0</v>
      </c>
    </row>
    <row r="47" spans="1:6" ht="15" customHeight="1" x14ac:dyDescent="0.25">
      <c r="A47" s="83"/>
      <c r="B47" s="4"/>
      <c r="C47" s="84"/>
      <c r="D47" s="119"/>
      <c r="E47" s="119"/>
      <c r="F47" s="98"/>
    </row>
    <row r="48" spans="1:6" ht="15" customHeight="1" x14ac:dyDescent="0.25">
      <c r="A48" s="48" t="s">
        <v>46</v>
      </c>
      <c r="B48" s="73" t="s">
        <v>47</v>
      </c>
      <c r="C48" s="3"/>
      <c r="D48" s="5"/>
      <c r="E48" s="5"/>
      <c r="F48" s="91"/>
    </row>
    <row r="49" spans="1:6" ht="106.5" customHeight="1" x14ac:dyDescent="0.25">
      <c r="A49" s="52"/>
      <c r="B49" s="7" t="s">
        <v>55</v>
      </c>
      <c r="C49" s="57"/>
      <c r="D49" s="117"/>
      <c r="E49" s="117"/>
      <c r="F49" s="97"/>
    </row>
    <row r="50" spans="1:6" ht="15" customHeight="1" x14ac:dyDescent="0.25">
      <c r="A50" s="50"/>
      <c r="B50" s="2" t="s">
        <v>48</v>
      </c>
      <c r="C50" s="56" t="s">
        <v>93</v>
      </c>
      <c r="D50" s="118">
        <v>156.88999999999999</v>
      </c>
      <c r="E50" s="118"/>
      <c r="F50" s="93">
        <f>D50*E50</f>
        <v>0</v>
      </c>
    </row>
    <row r="51" spans="1:6" ht="15" customHeight="1" x14ac:dyDescent="0.25">
      <c r="A51" s="52"/>
      <c r="B51" s="1"/>
      <c r="C51" s="57"/>
      <c r="D51" s="117"/>
      <c r="E51" s="117"/>
      <c r="F51" s="97"/>
    </row>
    <row r="52" spans="1:6" ht="15" customHeight="1" x14ac:dyDescent="0.25">
      <c r="A52" s="48" t="s">
        <v>49</v>
      </c>
      <c r="B52" s="73" t="s">
        <v>40</v>
      </c>
      <c r="C52" s="3"/>
      <c r="D52" s="5"/>
      <c r="E52" s="5"/>
      <c r="F52" s="91"/>
    </row>
    <row r="53" spans="1:6" ht="78.75" customHeight="1" x14ac:dyDescent="0.25">
      <c r="A53" s="52"/>
      <c r="B53" s="7" t="s">
        <v>56</v>
      </c>
      <c r="C53" s="57"/>
      <c r="D53" s="117"/>
      <c r="E53" s="117"/>
      <c r="F53" s="97"/>
    </row>
    <row r="54" spans="1:6" ht="15" customHeight="1" x14ac:dyDescent="0.25">
      <c r="A54" s="50"/>
      <c r="B54" s="2" t="s">
        <v>35</v>
      </c>
      <c r="C54" s="56" t="s">
        <v>93</v>
      </c>
      <c r="D54" s="118">
        <v>146.88999999999999</v>
      </c>
      <c r="E54" s="118"/>
      <c r="F54" s="93">
        <f>D54*E54</f>
        <v>0</v>
      </c>
    </row>
    <row r="55" spans="1:6" ht="15" customHeight="1" x14ac:dyDescent="0.25">
      <c r="A55" s="52"/>
      <c r="B55" s="1"/>
      <c r="C55" s="57"/>
      <c r="D55" s="117"/>
      <c r="E55" s="117"/>
      <c r="F55" s="97"/>
    </row>
    <row r="56" spans="1:6" ht="15" customHeight="1" x14ac:dyDescent="0.25">
      <c r="A56" s="48" t="s">
        <v>51</v>
      </c>
      <c r="B56" s="73" t="s">
        <v>50</v>
      </c>
      <c r="C56" s="3"/>
      <c r="D56" s="5"/>
      <c r="E56" s="5"/>
      <c r="F56" s="91"/>
    </row>
    <row r="57" spans="1:6" ht="50.25" customHeight="1" x14ac:dyDescent="0.25">
      <c r="A57" s="52"/>
      <c r="B57" s="7" t="s">
        <v>57</v>
      </c>
      <c r="C57" s="57"/>
      <c r="D57" s="117"/>
      <c r="E57" s="117"/>
      <c r="F57" s="97"/>
    </row>
    <row r="58" spans="1:6" ht="15" customHeight="1" x14ac:dyDescent="0.25">
      <c r="A58" s="50"/>
      <c r="B58" s="28" t="s">
        <v>35</v>
      </c>
      <c r="C58" s="56" t="s">
        <v>93</v>
      </c>
      <c r="D58" s="118">
        <v>146.88999999999999</v>
      </c>
      <c r="E58" s="118"/>
      <c r="F58" s="93">
        <f>D58*E58</f>
        <v>0</v>
      </c>
    </row>
    <row r="59" spans="1:6" ht="15" customHeight="1" x14ac:dyDescent="0.25">
      <c r="A59" s="83"/>
      <c r="B59" s="85"/>
      <c r="C59" s="84"/>
      <c r="D59" s="119"/>
      <c r="E59" s="119"/>
      <c r="F59" s="98"/>
    </row>
    <row r="60" spans="1:6" ht="15" customHeight="1" x14ac:dyDescent="0.25">
      <c r="A60" s="48" t="s">
        <v>53</v>
      </c>
      <c r="B60" s="71" t="s">
        <v>54</v>
      </c>
      <c r="C60" s="3"/>
      <c r="D60" s="5"/>
      <c r="E60" s="5"/>
      <c r="F60" s="91"/>
    </row>
    <row r="61" spans="1:6" ht="80.25" customHeight="1" x14ac:dyDescent="0.25">
      <c r="A61" s="52"/>
      <c r="B61" s="86" t="s">
        <v>90</v>
      </c>
      <c r="C61" s="57"/>
      <c r="D61" s="117"/>
      <c r="E61" s="117"/>
      <c r="F61" s="97"/>
    </row>
    <row r="62" spans="1:6" ht="15" customHeight="1" x14ac:dyDescent="0.25">
      <c r="A62" s="50"/>
      <c r="B62" s="28" t="s">
        <v>35</v>
      </c>
      <c r="C62" s="56" t="s">
        <v>93</v>
      </c>
      <c r="D62" s="118">
        <v>156.88999999999999</v>
      </c>
      <c r="E62" s="118"/>
      <c r="F62" s="93">
        <f>D62*E62</f>
        <v>0</v>
      </c>
    </row>
    <row r="63" spans="1:6" ht="15" customHeight="1" x14ac:dyDescent="0.25">
      <c r="A63" s="83"/>
      <c r="B63" s="85"/>
      <c r="C63" s="84"/>
      <c r="D63" s="119"/>
      <c r="E63" s="119"/>
      <c r="F63" s="98"/>
    </row>
    <row r="64" spans="1:6" ht="15" customHeight="1" x14ac:dyDescent="0.25">
      <c r="A64" s="48" t="s">
        <v>58</v>
      </c>
      <c r="B64" s="71" t="s">
        <v>59</v>
      </c>
      <c r="C64" s="3" t="s">
        <v>16</v>
      </c>
      <c r="D64" s="5">
        <v>146.88999999999999</v>
      </c>
      <c r="E64" s="5"/>
      <c r="F64" s="93">
        <f>D64*E64</f>
        <v>0</v>
      </c>
    </row>
    <row r="65" spans="1:6" ht="111" customHeight="1" x14ac:dyDescent="0.25">
      <c r="A65" s="52"/>
      <c r="B65" s="86" t="s">
        <v>71</v>
      </c>
      <c r="C65" s="57"/>
      <c r="D65" s="117"/>
      <c r="E65" s="117"/>
      <c r="F65" s="97"/>
    </row>
    <row r="66" spans="1:6" ht="15" customHeight="1" x14ac:dyDescent="0.25">
      <c r="A66" s="50"/>
      <c r="B66" s="28" t="s">
        <v>35</v>
      </c>
      <c r="C66" s="56" t="s">
        <v>93</v>
      </c>
      <c r="D66" s="118">
        <v>146.88999999999999</v>
      </c>
      <c r="E66" s="118"/>
      <c r="F66" s="93">
        <f>D66*E66</f>
        <v>0</v>
      </c>
    </row>
    <row r="67" spans="1:6" ht="15" customHeight="1" x14ac:dyDescent="0.25">
      <c r="A67" s="83"/>
      <c r="B67" s="85"/>
      <c r="C67" s="84"/>
      <c r="D67" s="119"/>
      <c r="E67" s="119"/>
      <c r="F67" s="98"/>
    </row>
    <row r="68" spans="1:6" x14ac:dyDescent="0.25">
      <c r="A68" s="13" t="s">
        <v>61</v>
      </c>
      <c r="B68" s="73" t="s">
        <v>31</v>
      </c>
      <c r="C68" s="3"/>
      <c r="D68" s="5"/>
      <c r="E68" s="5"/>
      <c r="F68" s="91"/>
    </row>
    <row r="69" spans="1:6" ht="120.75" customHeight="1" x14ac:dyDescent="0.25">
      <c r="A69" s="41"/>
      <c r="B69" s="78" t="s">
        <v>64</v>
      </c>
      <c r="C69" s="10"/>
      <c r="D69" s="80"/>
      <c r="E69" s="80"/>
      <c r="F69" s="92"/>
    </row>
    <row r="70" spans="1:6" ht="15" customHeight="1" x14ac:dyDescent="0.25">
      <c r="A70" s="41"/>
      <c r="B70" s="79" t="s">
        <v>32</v>
      </c>
      <c r="C70" s="10"/>
      <c r="D70" s="80"/>
      <c r="E70" s="80"/>
      <c r="F70" s="92"/>
    </row>
    <row r="71" spans="1:6" ht="15" customHeight="1" x14ac:dyDescent="0.25">
      <c r="A71" s="41"/>
      <c r="B71" s="9" t="s">
        <v>86</v>
      </c>
      <c r="C71" s="11" t="s">
        <v>17</v>
      </c>
      <c r="D71" s="82">
        <v>34.200000000000003</v>
      </c>
      <c r="E71" s="82"/>
      <c r="F71" s="93">
        <f>D71*E71</f>
        <v>0</v>
      </c>
    </row>
    <row r="72" spans="1:6" ht="15" customHeight="1" x14ac:dyDescent="0.25">
      <c r="A72" s="41"/>
      <c r="B72" s="121" t="s">
        <v>85</v>
      </c>
      <c r="C72" s="8" t="s">
        <v>17</v>
      </c>
      <c r="D72" s="113">
        <v>32.67</v>
      </c>
      <c r="E72" s="113"/>
      <c r="F72" s="93">
        <f>D72*E72</f>
        <v>0</v>
      </c>
    </row>
    <row r="73" spans="1:6" ht="15" customHeight="1" x14ac:dyDescent="0.25">
      <c r="A73" s="42"/>
      <c r="B73" s="9" t="s">
        <v>87</v>
      </c>
      <c r="C73" s="11" t="s">
        <v>17</v>
      </c>
      <c r="D73" s="82">
        <v>18.75</v>
      </c>
      <c r="E73" s="82"/>
      <c r="F73" s="93">
        <f>D73*E73</f>
        <v>0</v>
      </c>
    </row>
    <row r="74" spans="1:6" ht="15" customHeight="1" x14ac:dyDescent="0.25">
      <c r="A74" s="42"/>
      <c r="B74" s="15"/>
      <c r="C74" s="11"/>
      <c r="D74" s="82"/>
      <c r="E74" s="82"/>
      <c r="F74" s="93"/>
    </row>
    <row r="75" spans="1:6" x14ac:dyDescent="0.25">
      <c r="A75" s="58" t="s">
        <v>62</v>
      </c>
      <c r="B75" s="64" t="s">
        <v>63</v>
      </c>
      <c r="C75" s="3"/>
      <c r="D75" s="5"/>
      <c r="E75" s="5"/>
      <c r="F75" s="91"/>
    </row>
    <row r="76" spans="1:6" ht="51.75" customHeight="1" x14ac:dyDescent="0.25">
      <c r="A76" s="59"/>
      <c r="B76" s="77" t="s">
        <v>66</v>
      </c>
      <c r="C76" s="60"/>
      <c r="D76" s="67"/>
      <c r="E76" s="67"/>
      <c r="F76" s="76"/>
    </row>
    <row r="77" spans="1:6" ht="17.25" x14ac:dyDescent="0.25">
      <c r="A77" s="61"/>
      <c r="B77" s="51" t="s">
        <v>65</v>
      </c>
      <c r="C77" s="62" t="s">
        <v>93</v>
      </c>
      <c r="D77" s="69">
        <v>62.09</v>
      </c>
      <c r="E77" s="69"/>
      <c r="F77" s="93">
        <f>D77*E77</f>
        <v>0</v>
      </c>
    </row>
    <row r="78" spans="1:6" x14ac:dyDescent="0.25">
      <c r="A78" s="87"/>
      <c r="B78" s="88"/>
      <c r="C78" s="89"/>
      <c r="D78" s="103"/>
      <c r="E78" s="103"/>
      <c r="F78" s="104"/>
    </row>
    <row r="79" spans="1:6" x14ac:dyDescent="0.25">
      <c r="A79" s="58" t="s">
        <v>67</v>
      </c>
      <c r="B79" s="64" t="s">
        <v>27</v>
      </c>
      <c r="C79" s="3"/>
      <c r="D79" s="5"/>
      <c r="E79" s="5"/>
      <c r="F79" s="91"/>
    </row>
    <row r="80" spans="1:6" ht="119.25" customHeight="1" x14ac:dyDescent="0.25">
      <c r="A80" s="37"/>
      <c r="B80" s="90" t="s">
        <v>69</v>
      </c>
      <c r="C80" s="30"/>
      <c r="D80" s="67"/>
      <c r="E80" s="67"/>
      <c r="F80" s="76"/>
    </row>
    <row r="81" spans="1:6" x14ac:dyDescent="0.25">
      <c r="A81" s="61"/>
      <c r="B81" s="51" t="s">
        <v>70</v>
      </c>
      <c r="C81" s="62" t="s">
        <v>17</v>
      </c>
      <c r="D81" s="69">
        <v>63.1</v>
      </c>
      <c r="E81" s="69"/>
      <c r="F81" s="93">
        <f>D81*E81</f>
        <v>0</v>
      </c>
    </row>
    <row r="82" spans="1:6" x14ac:dyDescent="0.25">
      <c r="A82" s="37"/>
      <c r="B82" s="24"/>
      <c r="C82" s="30"/>
      <c r="D82" s="67"/>
      <c r="E82" s="67"/>
      <c r="F82" s="76"/>
    </row>
    <row r="83" spans="1:6" x14ac:dyDescent="0.25">
      <c r="A83" s="53"/>
      <c r="B83" s="26" t="s">
        <v>72</v>
      </c>
      <c r="C83" s="55"/>
      <c r="D83" s="120"/>
      <c r="E83" s="120"/>
      <c r="F83" s="100">
        <f>SUM(F45:F82)</f>
        <v>0</v>
      </c>
    </row>
    <row r="84" spans="1:6" x14ac:dyDescent="0.25">
      <c r="A84" s="37"/>
      <c r="B84" s="24"/>
      <c r="C84" s="30"/>
      <c r="D84" s="67"/>
      <c r="E84" s="67"/>
      <c r="F84" s="76"/>
    </row>
    <row r="85" spans="1:6" x14ac:dyDescent="0.25">
      <c r="A85" s="39" t="s">
        <v>10</v>
      </c>
      <c r="B85" s="26" t="s">
        <v>73</v>
      </c>
      <c r="C85" s="55"/>
      <c r="D85" s="120"/>
      <c r="E85" s="120"/>
      <c r="F85" s="100"/>
    </row>
    <row r="86" spans="1:6" x14ac:dyDescent="0.25">
      <c r="A86" s="37"/>
      <c r="B86" s="24"/>
      <c r="C86" s="30"/>
      <c r="D86" s="67"/>
      <c r="E86" s="67"/>
      <c r="F86" s="76"/>
    </row>
    <row r="87" spans="1:6" x14ac:dyDescent="0.25">
      <c r="A87" s="63" t="s">
        <v>12</v>
      </c>
      <c r="B87" s="64" t="s">
        <v>74</v>
      </c>
      <c r="C87" s="3"/>
      <c r="D87" s="5"/>
      <c r="E87" s="5"/>
      <c r="F87" s="91"/>
    </row>
    <row r="88" spans="1:6" ht="139.5" customHeight="1" x14ac:dyDescent="0.25">
      <c r="A88" s="65"/>
      <c r="B88" s="90" t="s">
        <v>88</v>
      </c>
      <c r="C88" s="67"/>
      <c r="D88" s="67"/>
      <c r="E88" s="67"/>
      <c r="F88" s="76"/>
    </row>
    <row r="89" spans="1:6" ht="17.25" x14ac:dyDescent="0.25">
      <c r="A89" s="68"/>
      <c r="B89" s="51" t="s">
        <v>75</v>
      </c>
      <c r="C89" s="69" t="s">
        <v>93</v>
      </c>
      <c r="D89" s="69">
        <v>16.690000000000001</v>
      </c>
      <c r="E89" s="69"/>
      <c r="F89" s="93">
        <f>D89*E89</f>
        <v>0</v>
      </c>
    </row>
    <row r="90" spans="1:6" x14ac:dyDescent="0.25">
      <c r="A90" s="65"/>
      <c r="B90" s="24"/>
      <c r="C90" s="67"/>
      <c r="D90" s="67"/>
      <c r="E90" s="67"/>
      <c r="F90" s="76"/>
    </row>
    <row r="91" spans="1:6" x14ac:dyDescent="0.25">
      <c r="A91" s="70" t="s">
        <v>19</v>
      </c>
      <c r="B91" s="64" t="s">
        <v>76</v>
      </c>
      <c r="C91" s="49"/>
      <c r="D91" s="49"/>
      <c r="E91" s="49"/>
      <c r="F91" s="99"/>
    </row>
    <row r="92" spans="1:6" ht="107.25" customHeight="1" x14ac:dyDescent="0.25">
      <c r="A92" s="65"/>
      <c r="B92" s="66" t="s">
        <v>77</v>
      </c>
      <c r="C92" s="67"/>
      <c r="D92" s="67"/>
      <c r="E92" s="67"/>
      <c r="F92" s="76"/>
    </row>
    <row r="93" spans="1:6" ht="17.25" x14ac:dyDescent="0.25">
      <c r="A93" s="101"/>
      <c r="B93" s="24" t="s">
        <v>78</v>
      </c>
      <c r="C93" s="67" t="s">
        <v>93</v>
      </c>
      <c r="D93" s="67">
        <v>55.65</v>
      </c>
      <c r="E93" s="67"/>
      <c r="F93" s="93">
        <f>D93*E93</f>
        <v>0</v>
      </c>
    </row>
    <row r="94" spans="1:6" x14ac:dyDescent="0.25">
      <c r="A94" s="102"/>
      <c r="B94" s="88"/>
      <c r="C94" s="103"/>
      <c r="D94" s="103"/>
      <c r="E94" s="103"/>
      <c r="F94" s="104"/>
    </row>
    <row r="95" spans="1:6" x14ac:dyDescent="0.25">
      <c r="A95" s="63" t="s">
        <v>79</v>
      </c>
      <c r="B95" s="64" t="s">
        <v>80</v>
      </c>
      <c r="C95" s="49"/>
      <c r="D95" s="49"/>
      <c r="E95" s="49"/>
      <c r="F95" s="99"/>
    </row>
    <row r="96" spans="1:6" ht="48" customHeight="1" x14ac:dyDescent="0.25">
      <c r="A96" s="65"/>
      <c r="B96" s="66" t="s">
        <v>81</v>
      </c>
      <c r="C96" s="67"/>
      <c r="D96" s="67"/>
      <c r="E96" s="67"/>
      <c r="F96" s="76"/>
    </row>
    <row r="97" spans="1:6" ht="17.25" x14ac:dyDescent="0.25">
      <c r="A97" s="68"/>
      <c r="B97" s="51" t="s">
        <v>84</v>
      </c>
      <c r="C97" s="69" t="s">
        <v>83</v>
      </c>
      <c r="D97" s="69">
        <v>19.239999999999998</v>
      </c>
      <c r="E97" s="69"/>
      <c r="F97" s="93">
        <f>D97*E97</f>
        <v>0</v>
      </c>
    </row>
    <row r="98" spans="1:6" x14ac:dyDescent="0.25">
      <c r="A98" s="65"/>
      <c r="B98" s="24"/>
      <c r="C98" s="67"/>
      <c r="D98" s="67"/>
      <c r="E98" s="67"/>
      <c r="F98" s="76"/>
    </row>
    <row r="99" spans="1:6" x14ac:dyDescent="0.25">
      <c r="A99" s="45"/>
      <c r="B99" s="26" t="s">
        <v>82</v>
      </c>
      <c r="C99" s="31"/>
      <c r="D99" s="114"/>
      <c r="E99" s="114"/>
      <c r="F99" s="105">
        <f>SUM(F88:F98)</f>
        <v>0</v>
      </c>
    </row>
    <row r="100" spans="1:6" x14ac:dyDescent="0.25">
      <c r="A100" s="41"/>
      <c r="B100" s="14"/>
      <c r="C100" s="10"/>
      <c r="D100" s="112"/>
      <c r="E100" s="112"/>
      <c r="F100" s="112"/>
    </row>
    <row r="101" spans="1:6" ht="34.5" x14ac:dyDescent="0.3">
      <c r="A101" s="74"/>
      <c r="B101" s="75" t="s">
        <v>94</v>
      </c>
      <c r="C101" s="125"/>
      <c r="D101" s="125"/>
      <c r="E101" s="125"/>
      <c r="F101" s="12">
        <f>F40+F83+F99</f>
        <v>0</v>
      </c>
    </row>
    <row r="102" spans="1:6" ht="24.95" customHeight="1" x14ac:dyDescent="0.3">
      <c r="A102" s="129"/>
      <c r="B102" s="130" t="s">
        <v>99</v>
      </c>
      <c r="C102" s="135"/>
      <c r="D102" s="136"/>
      <c r="E102" s="137"/>
      <c r="F102" s="131">
        <f>F101*0.25</f>
        <v>0</v>
      </c>
    </row>
    <row r="103" spans="1:6" ht="24.95" customHeight="1" x14ac:dyDescent="0.3">
      <c r="A103" s="129"/>
      <c r="B103" s="130" t="s">
        <v>100</v>
      </c>
      <c r="C103" s="132"/>
      <c r="D103" s="133"/>
      <c r="E103" s="134"/>
      <c r="F103" s="131">
        <f>F101+F102</f>
        <v>0</v>
      </c>
    </row>
    <row r="106" spans="1:6" x14ac:dyDescent="0.25">
      <c r="D106" s="127" t="s">
        <v>98</v>
      </c>
      <c r="E106" s="127"/>
      <c r="F106" s="127"/>
    </row>
    <row r="108" spans="1:6" x14ac:dyDescent="0.25">
      <c r="B108" s="128" t="s">
        <v>95</v>
      </c>
      <c r="D108" s="127" t="s">
        <v>96</v>
      </c>
      <c r="E108" s="127"/>
      <c r="F108" s="127"/>
    </row>
    <row r="109" spans="1:6" x14ac:dyDescent="0.25">
      <c r="D109" s="127" t="s">
        <v>97</v>
      </c>
      <c r="E109" s="127"/>
      <c r="F109" s="127"/>
    </row>
  </sheetData>
  <mergeCells count="4">
    <mergeCell ref="C101:E101"/>
    <mergeCell ref="D108:F108"/>
    <mergeCell ref="D109:F109"/>
    <mergeCell ref="D106:F106"/>
  </mergeCells>
  <pageMargins left="0.70866141732283472" right="0.35433070866141736" top="0.59055118110236227" bottom="0.59055118110236227" header="0.31496062992125984" footer="0.31496062992125984"/>
  <pageSetup paperSize="9" orientation="portrait" horizontalDpi="300" verticalDpi="300" r:id="rId1"/>
  <headerFooter>
    <oddHeader>&amp;LPrilog 3.&amp;C&amp;"-,Bold"Troškovnik&amp;REv.broj: J134/22</oddHeader>
    <oddFooter>&amp;C&amp;P</oddFooter>
  </headerFooter>
  <rowBreaks count="4" manualBreakCount="4">
    <brk id="26" max="5" man="1"/>
    <brk id="46" max="5" man="1"/>
    <brk id="62" max="5" man="1"/>
    <brk id="83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OPĆI UVJETI</vt:lpstr>
      <vt:lpstr>COKP Ivanja Reka</vt:lpstr>
      <vt:lpstr>'COKP Ivanja Reka'!Print_Area</vt:lpstr>
      <vt:lpstr>'OPĆI UVJETI'!Print_Area</vt:lpstr>
      <vt:lpstr>'COKP Ivanja Reka'!Print_Titles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Windows User</cp:lastModifiedBy>
  <cp:lastPrinted>2022-04-20T07:46:51Z</cp:lastPrinted>
  <dcterms:created xsi:type="dcterms:W3CDTF">2019-09-23T10:32:21Z</dcterms:created>
  <dcterms:modified xsi:type="dcterms:W3CDTF">2022-04-20T07:46:52Z</dcterms:modified>
</cp:coreProperties>
</file>