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41-21_ nadzor i kontrolna nad radovima sanacije oštećenih dijelova asfalta\Objava\"/>
    </mc:Choice>
  </mc:AlternateContent>
  <bookViews>
    <workbookView xWindow="0" yWindow="0" windowWidth="30720" windowHeight="12870"/>
  </bookViews>
  <sheets>
    <sheet name="KONTROLNA ISPITIVANJA A" sheetId="1" r:id="rId1"/>
  </sheets>
  <definedNames>
    <definedName name="_Toc396018338" localSheetId="0">'KONTROLNA ISPITIVANJA A'!#REF!</definedName>
    <definedName name="_Toc396018339" localSheetId="0">'KONTROLNA ISPITIVANJA A'!#REF!</definedName>
    <definedName name="_Toc396018341" localSheetId="0">'KONTROLNA ISPITIVANJA A'!#REF!</definedName>
    <definedName name="_xlnm.Print_Area" localSheetId="0">'KONTROLNA ISPITIVANJA A'!$A$1:$G$71</definedName>
    <definedName name="_xlnm.Print_Titles" localSheetId="0">'KONTROLNA ISPITIVANJA A'!$1:$4</definedName>
  </definedNames>
  <calcPr calcId="152511"/>
</workbook>
</file>

<file path=xl/calcChain.xml><?xml version="1.0" encoding="utf-8"?>
<calcChain xmlns="http://schemas.openxmlformats.org/spreadsheetml/2006/main">
  <c r="G50" i="1" l="1"/>
  <c r="G51" i="1"/>
  <c r="G52" i="1"/>
  <c r="G49" i="1"/>
  <c r="G53" i="1" s="1"/>
  <c r="G39" i="1"/>
  <c r="G40" i="1"/>
  <c r="G41" i="1"/>
  <c r="G42" i="1"/>
  <c r="G43" i="1"/>
  <c r="G44" i="1"/>
  <c r="G45" i="1"/>
  <c r="G38" i="1"/>
  <c r="G27" i="1"/>
  <c r="G28" i="1"/>
  <c r="G26" i="1"/>
  <c r="G16" i="1"/>
  <c r="G17" i="1"/>
  <c r="G18" i="1"/>
  <c r="G19" i="1"/>
  <c r="G20" i="1"/>
  <c r="G21" i="1"/>
  <c r="G22" i="1"/>
  <c r="G15" i="1"/>
  <c r="G23" i="1" l="1"/>
  <c r="G46" i="1"/>
  <c r="G30" i="1"/>
  <c r="G60" i="1"/>
  <c r="G61" i="1" s="1"/>
  <c r="G56" i="1" l="1"/>
  <c r="G62" i="1" s="1"/>
  <c r="D11" i="1"/>
  <c r="D34" i="1"/>
  <c r="G29" i="1" l="1"/>
</calcChain>
</file>

<file path=xl/sharedStrings.xml><?xml version="1.0" encoding="utf-8"?>
<sst xmlns="http://schemas.openxmlformats.org/spreadsheetml/2006/main" count="95" uniqueCount="51">
  <si>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</si>
  <si>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</si>
  <si>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</si>
  <si>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</si>
  <si>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</si>
  <si>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</si>
  <si>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</si>
  <si>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 xml:space="preserve">        ( pečat i potpis ovlaštene osobe )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</si>
  <si>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</si>
  <si>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</si>
  <si>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</si>
  <si>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</si>
  <si>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</si>
  <si>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</si>
  <si>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</si>
  <si>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</si>
  <si>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</si>
  <si>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</si>
  <si>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</si>
  <si>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</si>
  <si>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</si>
  <si>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</si>
  <si>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</si>
  <si>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Elastični povrat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</si>
  <si>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</si>
  <si>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</si>
  <si>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</si>
  <si>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</si>
  <si>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</si>
  <si>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>Ukupna cijena</t>
  </si>
  <si>
    <t xml:space="preserve">Količina </t>
  </si>
  <si>
    <t>Jedinična  cijena</t>
  </si>
  <si>
    <t>B ) STRUČNI NADZOR</t>
  </si>
  <si>
    <r>
      <t xml:space="preserve">HABAJUĆI SLOJ OD ASFALTBETONA AC 16 </t>
    </r>
    <r>
      <rPr>
        <b/>
        <i/>
        <vertAlign val="subscript"/>
        <sz val="8"/>
        <rFont val="Arial"/>
        <family val="2"/>
        <charset val="238"/>
      </rPr>
      <t xml:space="preserve">surf </t>
    </r>
    <r>
      <rPr>
        <b/>
        <i/>
        <sz val="8"/>
        <rFont val="Arial"/>
        <family val="2"/>
        <charset val="238"/>
      </rPr>
      <t>50/70 D=6 cm (vozni izaustavni trak)</t>
    </r>
  </si>
  <si>
    <t xml:space="preserve">VEZNI SLOJ OD ASFALTBETONA AC 22 bin 50/70, D=7,0 cm </t>
  </si>
  <si>
    <t xml:space="preserve">KOLNIČKA KONSTRUKCIJA </t>
  </si>
  <si>
    <t>A.1.1.</t>
  </si>
  <si>
    <t>A.2.1.</t>
  </si>
  <si>
    <t>B.</t>
  </si>
  <si>
    <t>A 1.2.</t>
  </si>
  <si>
    <t>A 2.2.</t>
  </si>
  <si>
    <t xml:space="preserve">      KONTROLNA ISPITIVANJA UKUPNO A:</t>
  </si>
  <si>
    <t>Cijena</t>
  </si>
  <si>
    <t>Ponuđeni postotak</t>
  </si>
  <si>
    <t>STRUČNI NADZOR UKUPNO B:</t>
  </si>
  <si>
    <t xml:space="preserve">  UKUPNO A+B:</t>
  </si>
  <si>
    <t xml:space="preserve"> TROŠKOVNIK KONTROLNIH ISPITIVANJA I STRUČNOG NADZORA</t>
  </si>
  <si>
    <t xml:space="preserve">za radove sanacije oštećenih dijelova asfaltnog zastora kolnika u nadležnosti HAC-a                                                                                                                                                                             - autocesta A1 Zagreb – Split – Dubrovnik, dionica čvor Bosiljevo II – Karamatići,
- autocesta A3 Bregana – Zagreb – Lipovac,
- autocesta A4 Goričan – Zagreb,
- autocesta A5 Beli Manastir – Osijek – granica BIH,
- autocesta A6 Zagreb - Rijeka, dionica Bosiljevo II - Rijeka,
- autocesta A7 Rupa - Rijeka - Žuta Lokva
- autocesta A10 granica BIH – Ploče,
- autocesta A11 Zagreb – Sisak,
</t>
  </si>
  <si>
    <t>Procijenjena vrijednost radova</t>
  </si>
  <si>
    <t>Stručni nadzor. Obračun postotka (%) na vijednost radova 9.000.000,00 kn nad kojima se vrši usluga nadzora</t>
  </si>
  <si>
    <t xml:space="preserve">U______________, _________2021.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</si>
</sst>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n&quot;;[Red]\-#,##0.00\ &quot;kn&quot;"/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vertAlign val="subscript"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2" applyNumberFormat="0" applyAlignment="0" applyProtection="0"/>
    <xf numFmtId="0" fontId="5" fillId="31" borderId="23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4" applyNumberFormat="0" applyFill="0" applyAlignment="0" applyProtection="0"/>
    <xf numFmtId="0" fontId="13" fillId="0" borderId="25" applyNumberFormat="0" applyFill="0" applyAlignment="0" applyProtection="0"/>
    <xf numFmtId="0" fontId="14" fillId="0" borderId="26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2" applyNumberFormat="0" applyAlignment="0" applyProtection="0"/>
    <xf numFmtId="0" fontId="16" fillId="0" borderId="27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8" applyNumberFormat="0" applyFont="0" applyAlignment="0" applyProtection="0"/>
    <xf numFmtId="0" fontId="18" fillId="30" borderId="29" applyNumberFormat="0" applyAlignment="0" applyProtection="0"/>
    <xf numFmtId="0" fontId="19" fillId="0" borderId="0" applyNumberFormat="0" applyFill="0" applyBorder="0" applyAlignment="0" applyProtection="0"/>
    <xf numFmtId="0" fontId="6" fillId="0" borderId="30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1" fontId="22" fillId="0" borderId="6" xfId="0" applyNumberFormat="1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6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3" fontId="30" fillId="0" borderId="3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1" fillId="0" borderId="0" xfId="0" applyNumberFormat="1" applyFont="1" applyFill="1" applyAlignment="1">
      <alignment vertical="center"/>
    </xf>
    <xf numFmtId="165" fontId="31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165" fontId="32" fillId="0" borderId="9" xfId="0" applyNumberFormat="1" applyFont="1" applyBorder="1" applyAlignment="1">
      <alignment vertical="center"/>
    </xf>
    <xf numFmtId="0" fontId="33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42" xfId="0" applyNumberFormat="1" applyFont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3" fillId="34" borderId="0" xfId="0" applyFont="1" applyFill="1" applyAlignment="1">
      <alignment horizontal="justify" vertical="center"/>
    </xf>
    <xf numFmtId="0" fontId="22" fillId="34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 wrapText="1"/>
    </xf>
    <xf numFmtId="0" fontId="22" fillId="34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165" fontId="31" fillId="0" borderId="36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0" fillId="0" borderId="4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" fontId="22" fillId="0" borderId="7" xfId="0" applyNumberFormat="1" applyFont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42" xfId="0" applyNumberFormat="1" applyFont="1" applyBorder="1" applyAlignment="1">
      <alignment horizontal="center" vertical="center"/>
    </xf>
    <xf numFmtId="4" fontId="22" fillId="0" borderId="42" xfId="0" applyNumberFormat="1" applyFont="1" applyBorder="1" applyAlignment="1">
      <alignment horizontal="center" vertical="center"/>
    </xf>
    <xf numFmtId="4" fontId="23" fillId="34" borderId="42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165" fontId="22" fillId="34" borderId="4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1" fillId="35" borderId="0" xfId="0" applyFont="1" applyFill="1" applyAlignment="1">
      <alignment vertical="center"/>
    </xf>
    <xf numFmtId="10" fontId="25" fillId="35" borderId="4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8" fontId="25" fillId="0" borderId="5" xfId="0" applyNumberFormat="1" applyFont="1" applyBorder="1" applyAlignment="1">
      <alignment horizontal="center" vertical="center"/>
    </xf>
    <xf numFmtId="10" fontId="22" fillId="36" borderId="4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3" fontId="30" fillId="0" borderId="0" xfId="0" applyNumberFormat="1" applyFont="1" applyFill="1" applyBorder="1" applyAlignment="1">
      <alignment horizontal="center" vertical="center"/>
    </xf>
    <xf numFmtId="3" fontId="30" fillId="0" borderId="12" xfId="0" applyNumberFormat="1" applyFont="1" applyFill="1" applyBorder="1" applyAlignment="1">
      <alignment horizontal="center" vertical="center" wrapText="1"/>
    </xf>
    <xf numFmtId="3" fontId="30" fillId="0" borderId="20" xfId="0" applyNumberFormat="1" applyFont="1" applyFill="1" applyBorder="1" applyAlignment="1">
      <alignment horizontal="center" vertical="center" wrapText="1"/>
    </xf>
    <xf numFmtId="3" fontId="30" fillId="0" borderId="43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2" fillId="34" borderId="19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45" xfId="0" applyFont="1" applyBorder="1" applyAlignment="1">
      <alignment horizontal="right" vertical="center"/>
    </xf>
    <xf numFmtId="0" fontId="25" fillId="0" borderId="46" xfId="0" applyFont="1" applyBorder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4" fontId="31" fillId="0" borderId="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31" fillId="0" borderId="2" xfId="0" applyNumberFormat="1" applyFont="1" applyBorder="1" applyAlignment="1">
      <alignment vertical="center"/>
    </xf>
    <xf numFmtId="4" fontId="22" fillId="0" borderId="4" xfId="0" applyNumberFormat="1" applyFont="1" applyFill="1" applyBorder="1" applyAlignment="1">
      <alignment horizontal="center" vertical="center"/>
    </xf>
    <xf numFmtId="4" fontId="22" fillId="0" borderId="42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Alignment="1">
      <alignment vertical="center"/>
    </xf>
    <xf numFmtId="4" fontId="22" fillId="34" borderId="0" xfId="0" applyNumberFormat="1" applyFont="1" applyFill="1" applyAlignment="1">
      <alignment vertical="center"/>
    </xf>
    <xf numFmtId="4" fontId="22" fillId="34" borderId="6" xfId="0" applyNumberFormat="1" applyFont="1" applyFill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view="pageBreakPreview" topLeftCell="A24" zoomScaleNormal="100" zoomScaleSheetLayoutView="100" workbookViewId="0">
      <selection activeCell="M45" sqref="M45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2" style="1" customWidth="1"/>
    <col min="4" max="4" width="10" style="1" customWidth="1"/>
    <col min="5" max="5" width="14.42578125" style="35" customWidth="1"/>
    <col min="6" max="6" width="12.85546875" style="47" customWidth="1"/>
    <col min="7" max="7" width="24.28515625" style="35" customWidth="1"/>
    <col min="8" max="8" width="6.42578125" style="45" customWidth="1"/>
    <col min="9" max="9" width="5.7109375" style="35" customWidth="1"/>
    <col min="10" max="10" width="5.85546875" style="35" customWidth="1"/>
    <col min="11" max="11" width="9.140625" style="35" customWidth="1"/>
    <col min="12" max="12" width="16.85546875" style="35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0.25" customHeight="1">
      <c r="A1" s="125" t="s">
        <v>46</v>
      </c>
      <c r="B1" s="125"/>
      <c r="C1" s="125"/>
      <c r="D1" s="125"/>
      <c r="E1" s="125"/>
      <c r="F1" s="125"/>
      <c r="G1" s="125"/>
      <c r="H1" s="103"/>
      <c r="I1" s="103"/>
      <c r="J1" s="103"/>
      <c r="K1" s="103"/>
      <c r="L1" s="103"/>
    </row>
    <row r="2" spans="1:12" ht="116.25" customHeight="1" thickBot="1">
      <c r="A2" s="126" t="s">
        <v>47</v>
      </c>
      <c r="B2" s="126"/>
      <c r="C2" s="126"/>
      <c r="D2" s="126"/>
      <c r="E2" s="126"/>
      <c r="F2" s="126"/>
      <c r="G2" s="126"/>
      <c r="H2" s="104"/>
      <c r="I2" s="104"/>
      <c r="J2" s="104"/>
      <c r="K2" s="104"/>
      <c r="L2" s="104"/>
    </row>
    <row r="3" spans="1:12" ht="31.35" customHeight="1">
      <c r="A3" s="132" t="s">
        <v>22</v>
      </c>
      <c r="B3" s="136" t="s">
        <v>9</v>
      </c>
      <c r="C3" s="137"/>
      <c r="D3" s="134" t="s">
        <v>4</v>
      </c>
      <c r="E3" s="150"/>
      <c r="F3" s="151"/>
      <c r="G3" s="152"/>
      <c r="H3" s="149"/>
      <c r="I3" s="149"/>
      <c r="J3" s="149"/>
      <c r="K3" s="149"/>
      <c r="L3" s="74"/>
    </row>
    <row r="4" spans="1:12" ht="29.25" customHeight="1" thickBot="1">
      <c r="A4" s="133"/>
      <c r="B4" s="138"/>
      <c r="C4" s="139"/>
      <c r="D4" s="135"/>
      <c r="E4" s="32" t="s">
        <v>30</v>
      </c>
      <c r="F4" s="73" t="s">
        <v>31</v>
      </c>
      <c r="G4" s="79" t="s">
        <v>29</v>
      </c>
      <c r="H4" s="75"/>
      <c r="I4" s="74"/>
      <c r="J4" s="76"/>
      <c r="K4" s="75"/>
      <c r="L4" s="75"/>
    </row>
    <row r="5" spans="1:12" ht="24" customHeight="1">
      <c r="A5" s="148" t="s">
        <v>18</v>
      </c>
      <c r="B5" s="148"/>
      <c r="C5" s="148"/>
      <c r="D5" s="5"/>
      <c r="E5" s="7"/>
      <c r="F5" s="46"/>
      <c r="G5" s="7"/>
      <c r="H5" s="8"/>
      <c r="I5" s="7"/>
      <c r="J5" s="7"/>
      <c r="K5" s="14"/>
      <c r="L5" s="14"/>
    </row>
    <row r="6" spans="1:12" ht="3.75" customHeight="1">
      <c r="A6" s="144" t="s">
        <v>35</v>
      </c>
      <c r="B6" s="144"/>
      <c r="C6" s="144"/>
      <c r="D6" s="144"/>
      <c r="E6" s="144"/>
      <c r="F6" s="144"/>
      <c r="G6" s="144"/>
      <c r="H6" s="144"/>
      <c r="I6" s="144"/>
      <c r="J6" s="144"/>
      <c r="K6" s="14"/>
      <c r="L6" s="14"/>
    </row>
    <row r="7" spans="1:12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"/>
      <c r="L7" s="14"/>
    </row>
    <row r="8" spans="1:12" ht="12.75" thickBot="1">
      <c r="A8" s="21"/>
      <c r="B8" s="3"/>
      <c r="C8" s="3"/>
      <c r="D8" s="24"/>
      <c r="E8" s="39"/>
      <c r="G8" s="14"/>
      <c r="H8" s="8"/>
      <c r="I8" s="14"/>
      <c r="J8" s="14"/>
      <c r="K8" s="14"/>
      <c r="L8" s="14"/>
    </row>
    <row r="9" spans="1:12" ht="15.75" customHeight="1" thickBot="1">
      <c r="A9" s="145" t="s">
        <v>10</v>
      </c>
      <c r="B9" s="77" t="s">
        <v>33</v>
      </c>
      <c r="C9" s="17"/>
      <c r="D9" s="17"/>
      <c r="E9" s="17"/>
      <c r="F9" s="17"/>
      <c r="G9" s="78"/>
      <c r="H9" s="13"/>
      <c r="I9" s="14"/>
      <c r="J9" s="14"/>
      <c r="K9" s="14"/>
      <c r="L9" s="14"/>
    </row>
    <row r="10" spans="1:12">
      <c r="A10" s="146"/>
      <c r="B10" s="153" t="s">
        <v>13</v>
      </c>
      <c r="C10" s="154"/>
      <c r="D10" s="25">
        <v>52000</v>
      </c>
      <c r="E10" s="40" t="s">
        <v>12</v>
      </c>
      <c r="G10" s="14"/>
      <c r="H10" s="8"/>
      <c r="I10" s="14"/>
      <c r="J10" s="14"/>
      <c r="K10" s="14"/>
      <c r="L10" s="14"/>
    </row>
    <row r="11" spans="1:12" ht="12.75" thickBot="1">
      <c r="A11" s="147"/>
      <c r="B11" s="19" t="s">
        <v>2</v>
      </c>
      <c r="C11" s="11"/>
      <c r="D11" s="20">
        <f>D10*0.15</f>
        <v>7800</v>
      </c>
      <c r="E11" s="38" t="s">
        <v>14</v>
      </c>
      <c r="G11" s="14"/>
      <c r="H11" s="8"/>
      <c r="I11" s="14"/>
      <c r="J11" s="14"/>
      <c r="K11" s="14"/>
      <c r="L11" s="14"/>
    </row>
    <row r="12" spans="1:12">
      <c r="A12" s="21"/>
      <c r="B12" s="3"/>
      <c r="C12" s="3"/>
      <c r="D12" s="22"/>
      <c r="E12" s="14"/>
      <c r="G12" s="14"/>
      <c r="H12" s="8"/>
      <c r="I12" s="14"/>
      <c r="J12" s="14"/>
      <c r="K12" s="14"/>
      <c r="L12" s="14"/>
    </row>
    <row r="13" spans="1:12" ht="10.5" customHeight="1" thickBot="1">
      <c r="A13" s="23"/>
      <c r="B13" s="3"/>
      <c r="C13" s="3"/>
      <c r="D13" s="14"/>
      <c r="E13" s="8"/>
      <c r="G13" s="42"/>
      <c r="H13" s="14"/>
      <c r="I13" s="14"/>
      <c r="J13" s="14"/>
      <c r="K13" s="14"/>
      <c r="L13" s="14"/>
    </row>
    <row r="14" spans="1:12">
      <c r="A14" s="127" t="s">
        <v>36</v>
      </c>
      <c r="B14" s="26" t="s">
        <v>20</v>
      </c>
      <c r="C14" s="27"/>
      <c r="D14" s="3"/>
      <c r="E14" s="8"/>
      <c r="G14" s="42"/>
      <c r="H14" s="14"/>
      <c r="I14" s="14"/>
      <c r="J14" s="14"/>
      <c r="K14" s="14"/>
      <c r="L14" s="14"/>
    </row>
    <row r="15" spans="1:12" ht="12" customHeight="1">
      <c r="A15" s="128"/>
      <c r="B15" s="141" t="s">
        <v>0</v>
      </c>
      <c r="C15" s="4" t="s">
        <v>3</v>
      </c>
      <c r="D15" s="9" t="s">
        <v>15</v>
      </c>
      <c r="E15" s="10">
        <v>1</v>
      </c>
      <c r="F15" s="16"/>
      <c r="G15" s="16">
        <f>ROUND(E15*F15,2)</f>
        <v>0</v>
      </c>
      <c r="H15" s="96"/>
      <c r="I15" s="80"/>
      <c r="J15" s="33"/>
      <c r="K15" s="81"/>
      <c r="L15" s="82"/>
    </row>
    <row r="16" spans="1:12">
      <c r="A16" s="128"/>
      <c r="B16" s="142"/>
      <c r="C16" s="4" t="s">
        <v>5</v>
      </c>
      <c r="D16" s="9" t="s">
        <v>15</v>
      </c>
      <c r="E16" s="10">
        <v>1</v>
      </c>
      <c r="F16" s="16"/>
      <c r="G16" s="16">
        <f t="shared" ref="G16:G22" si="0">ROUND(E16*F16,2)</f>
        <v>0</v>
      </c>
      <c r="H16" s="96"/>
      <c r="I16" s="80"/>
      <c r="J16" s="33"/>
      <c r="K16" s="81"/>
      <c r="L16" s="82"/>
    </row>
    <row r="17" spans="1:12">
      <c r="A17" s="128"/>
      <c r="B17" s="143"/>
      <c r="C17" s="28" t="s">
        <v>23</v>
      </c>
      <c r="D17" s="29" t="s">
        <v>15</v>
      </c>
      <c r="E17" s="10">
        <v>1</v>
      </c>
      <c r="F17" s="16"/>
      <c r="G17" s="16">
        <f t="shared" si="0"/>
        <v>0</v>
      </c>
      <c r="H17" s="97"/>
      <c r="I17" s="80"/>
      <c r="J17" s="33"/>
      <c r="K17" s="81"/>
      <c r="L17" s="82"/>
    </row>
    <row r="18" spans="1:12">
      <c r="A18" s="128"/>
      <c r="B18" s="11" t="s">
        <v>26</v>
      </c>
      <c r="C18" s="4"/>
      <c r="D18" s="9" t="s">
        <v>15</v>
      </c>
      <c r="E18" s="10">
        <v>10</v>
      </c>
      <c r="F18" s="16"/>
      <c r="G18" s="16">
        <f t="shared" si="0"/>
        <v>0</v>
      </c>
      <c r="H18" s="96"/>
      <c r="I18" s="80"/>
      <c r="J18" s="33"/>
      <c r="K18" s="81"/>
      <c r="L18" s="82"/>
    </row>
    <row r="19" spans="1:12">
      <c r="A19" s="128"/>
      <c r="B19" s="130" t="s">
        <v>16</v>
      </c>
      <c r="C19" s="131"/>
      <c r="D19" s="9" t="s">
        <v>15</v>
      </c>
      <c r="E19" s="10">
        <v>10</v>
      </c>
      <c r="F19" s="16"/>
      <c r="G19" s="16">
        <f t="shared" si="0"/>
        <v>0</v>
      </c>
      <c r="H19" s="96"/>
      <c r="I19" s="80"/>
      <c r="J19" s="33"/>
      <c r="K19" s="81"/>
      <c r="L19" s="82"/>
    </row>
    <row r="20" spans="1:12" ht="15" customHeight="1">
      <c r="A20" s="128"/>
      <c r="B20" s="130" t="s">
        <v>24</v>
      </c>
      <c r="C20" s="131"/>
      <c r="D20" s="9" t="s">
        <v>15</v>
      </c>
      <c r="E20" s="10">
        <v>10</v>
      </c>
      <c r="F20" s="16"/>
      <c r="G20" s="16">
        <f t="shared" si="0"/>
        <v>0</v>
      </c>
      <c r="H20" s="96"/>
      <c r="I20" s="80"/>
      <c r="J20" s="33"/>
      <c r="K20" s="81"/>
      <c r="L20" s="82"/>
    </row>
    <row r="21" spans="1:12" ht="15" customHeight="1">
      <c r="A21" s="128"/>
      <c r="B21" s="11" t="s">
        <v>25</v>
      </c>
      <c r="C21" s="4"/>
      <c r="D21" s="9" t="s">
        <v>15</v>
      </c>
      <c r="E21" s="10">
        <v>10</v>
      </c>
      <c r="F21" s="16"/>
      <c r="G21" s="16">
        <f t="shared" si="0"/>
        <v>0</v>
      </c>
      <c r="H21" s="96"/>
      <c r="I21" s="80"/>
      <c r="J21" s="33"/>
      <c r="K21" s="81"/>
      <c r="L21" s="82"/>
    </row>
    <row r="22" spans="1:12" ht="12.75" thickBot="1">
      <c r="A22" s="129"/>
      <c r="B22" s="140" t="s">
        <v>19</v>
      </c>
      <c r="C22" s="131"/>
      <c r="D22" s="9" t="s">
        <v>15</v>
      </c>
      <c r="E22" s="10">
        <v>10</v>
      </c>
      <c r="F22" s="16"/>
      <c r="G22" s="16">
        <f t="shared" si="0"/>
        <v>0</v>
      </c>
      <c r="H22" s="96"/>
      <c r="I22" s="80"/>
      <c r="J22" s="33"/>
      <c r="K22" s="81"/>
      <c r="L22" s="82"/>
    </row>
    <row r="23" spans="1:12" ht="18" customHeight="1" thickBot="1">
      <c r="A23" s="99"/>
      <c r="B23" s="99"/>
      <c r="C23" s="99"/>
      <c r="D23" s="33"/>
      <c r="E23" s="13"/>
      <c r="F23" s="101" t="s">
        <v>36</v>
      </c>
      <c r="G23" s="100">
        <f>SUM(G15:G22)</f>
        <v>0</v>
      </c>
      <c r="H23" s="96"/>
      <c r="I23" s="80"/>
      <c r="J23" s="33"/>
      <c r="K23" s="81"/>
      <c r="L23" s="82"/>
    </row>
    <row r="24" spans="1:12" ht="10.5" customHeight="1" thickBot="1">
      <c r="A24" s="23"/>
      <c r="B24" s="6"/>
      <c r="C24" s="6"/>
      <c r="D24" s="12"/>
      <c r="E24" s="13"/>
      <c r="F24" s="176"/>
      <c r="G24" s="42"/>
      <c r="H24" s="33"/>
      <c r="I24" s="33"/>
      <c r="J24" s="33"/>
      <c r="K24" s="33"/>
      <c r="L24" s="83"/>
    </row>
    <row r="25" spans="1:12">
      <c r="A25" s="127" t="s">
        <v>8</v>
      </c>
      <c r="B25" s="11" t="s">
        <v>27</v>
      </c>
      <c r="C25" s="4"/>
      <c r="D25" s="12"/>
      <c r="E25" s="13"/>
      <c r="F25" s="176"/>
      <c r="G25" s="42"/>
      <c r="H25" s="33"/>
      <c r="I25" s="33"/>
      <c r="J25" s="33"/>
      <c r="K25" s="33"/>
      <c r="L25" s="83"/>
    </row>
    <row r="26" spans="1:12" ht="15" customHeight="1">
      <c r="A26" s="128"/>
      <c r="B26" s="130" t="s">
        <v>17</v>
      </c>
      <c r="C26" s="131"/>
      <c r="D26" s="9" t="s">
        <v>15</v>
      </c>
      <c r="E26" s="10">
        <v>40</v>
      </c>
      <c r="F26" s="16"/>
      <c r="G26" s="16">
        <f>ROUND(E26*F26,2)</f>
        <v>0</v>
      </c>
      <c r="H26" s="98"/>
      <c r="I26" s="80"/>
      <c r="J26" s="33"/>
      <c r="K26" s="81"/>
      <c r="L26" s="82"/>
    </row>
    <row r="27" spans="1:12" ht="15" customHeight="1">
      <c r="A27" s="128"/>
      <c r="B27" s="130" t="s">
        <v>24</v>
      </c>
      <c r="C27" s="131"/>
      <c r="D27" s="9" t="s">
        <v>15</v>
      </c>
      <c r="E27" s="10">
        <v>40</v>
      </c>
      <c r="F27" s="16"/>
      <c r="G27" s="16">
        <f t="shared" ref="G27:G28" si="1">ROUND(E27*F27,2)</f>
        <v>0</v>
      </c>
      <c r="H27" s="98"/>
      <c r="I27" s="80"/>
      <c r="J27" s="33"/>
      <c r="K27" s="81"/>
      <c r="L27" s="82"/>
    </row>
    <row r="28" spans="1:12" ht="15" customHeight="1" thickBot="1">
      <c r="A28" s="129"/>
      <c r="B28" s="130" t="s">
        <v>6</v>
      </c>
      <c r="C28" s="131"/>
      <c r="D28" s="9" t="s">
        <v>15</v>
      </c>
      <c r="E28" s="10">
        <v>40</v>
      </c>
      <c r="F28" s="16"/>
      <c r="G28" s="16">
        <f t="shared" si="1"/>
        <v>0</v>
      </c>
      <c r="H28" s="98"/>
      <c r="I28" s="80"/>
      <c r="J28" s="33"/>
      <c r="K28" s="81"/>
      <c r="L28" s="82"/>
    </row>
    <row r="29" spans="1:12" ht="12" hidden="1" customHeight="1">
      <c r="A29" s="107"/>
      <c r="B29" s="3"/>
      <c r="C29" s="3"/>
      <c r="D29" s="173"/>
      <c r="E29" s="173"/>
      <c r="F29" s="177" t="s">
        <v>15</v>
      </c>
      <c r="G29" s="95" t="e">
        <f t="shared" ref="G29" si="2">F29*E29</f>
        <v>#VALUE!</v>
      </c>
      <c r="H29" s="13">
        <v>2</v>
      </c>
      <c r="I29" s="33"/>
      <c r="J29" s="33"/>
      <c r="K29" s="80"/>
      <c r="L29" s="33"/>
    </row>
    <row r="30" spans="1:12" ht="17.25" customHeight="1" thickBot="1">
      <c r="A30" s="21"/>
      <c r="B30" s="3"/>
      <c r="C30" s="3"/>
      <c r="D30" s="24"/>
      <c r="E30" s="39"/>
      <c r="F30" s="101" t="s">
        <v>39</v>
      </c>
      <c r="G30" s="100">
        <f>SUM(G26:G28)</f>
        <v>0</v>
      </c>
      <c r="H30" s="13"/>
      <c r="I30" s="33"/>
      <c r="J30" s="33"/>
      <c r="K30" s="80"/>
      <c r="L30" s="84"/>
    </row>
    <row r="31" spans="1:12" ht="12.75" thickBot="1">
      <c r="A31" s="21"/>
      <c r="B31" s="3"/>
      <c r="C31" s="3"/>
      <c r="D31" s="24"/>
      <c r="E31" s="56"/>
      <c r="F31" s="178"/>
      <c r="G31" s="14"/>
      <c r="H31" s="8"/>
      <c r="I31" s="14"/>
      <c r="J31" s="14"/>
      <c r="K31" s="36"/>
      <c r="L31" s="14"/>
    </row>
    <row r="32" spans="1:12" ht="12.75" thickBot="1">
      <c r="A32" s="145" t="s">
        <v>11</v>
      </c>
      <c r="B32" s="17" t="s">
        <v>34</v>
      </c>
      <c r="C32" s="17"/>
      <c r="D32" s="18"/>
      <c r="E32" s="37"/>
      <c r="F32" s="179"/>
      <c r="G32" s="33"/>
      <c r="H32" s="8"/>
      <c r="I32" s="14"/>
      <c r="J32" s="14"/>
      <c r="K32" s="36"/>
      <c r="L32" s="43"/>
    </row>
    <row r="33" spans="1:12">
      <c r="A33" s="146"/>
      <c r="B33" s="153" t="s">
        <v>13</v>
      </c>
      <c r="C33" s="154"/>
      <c r="D33" s="25">
        <v>21000</v>
      </c>
      <c r="E33" s="40" t="s">
        <v>12</v>
      </c>
      <c r="F33" s="177"/>
      <c r="G33" s="14"/>
      <c r="H33" s="8"/>
      <c r="I33" s="14"/>
      <c r="J33" s="14"/>
      <c r="K33" s="36"/>
      <c r="L33" s="14"/>
    </row>
    <row r="34" spans="1:12" ht="18.75" customHeight="1" thickBot="1">
      <c r="A34" s="147"/>
      <c r="B34" s="19" t="s">
        <v>2</v>
      </c>
      <c r="C34" s="11"/>
      <c r="D34" s="20">
        <f>D33*0.175</f>
        <v>3674.9999999999995</v>
      </c>
      <c r="E34" s="38" t="s">
        <v>14</v>
      </c>
      <c r="F34" s="177"/>
      <c r="G34" s="14"/>
      <c r="H34" s="8"/>
      <c r="I34" s="14"/>
      <c r="J34" s="14"/>
      <c r="K34" s="36"/>
      <c r="L34" s="14"/>
    </row>
    <row r="35" spans="1:12">
      <c r="A35" s="21"/>
      <c r="B35" s="3"/>
      <c r="C35" s="3"/>
      <c r="D35" s="22"/>
      <c r="E35" s="14"/>
      <c r="F35" s="177"/>
      <c r="G35" s="14"/>
      <c r="H35" s="8"/>
      <c r="I35" s="14"/>
      <c r="J35" s="14"/>
      <c r="K35" s="36"/>
      <c r="L35" s="14"/>
    </row>
    <row r="36" spans="1:12" ht="12.75" customHeight="1" thickBot="1">
      <c r="A36" s="23"/>
      <c r="B36" s="3"/>
      <c r="C36" s="3"/>
      <c r="D36" s="14"/>
      <c r="E36" s="8"/>
      <c r="F36" s="178"/>
      <c r="G36" s="42"/>
      <c r="H36" s="14"/>
      <c r="I36" s="14"/>
      <c r="J36" s="14"/>
      <c r="K36" s="14"/>
      <c r="L36" s="14"/>
    </row>
    <row r="37" spans="1:12">
      <c r="A37" s="127" t="s">
        <v>37</v>
      </c>
      <c r="B37" s="130" t="s">
        <v>20</v>
      </c>
      <c r="C37" s="131"/>
      <c r="D37" s="3"/>
      <c r="E37" s="8"/>
      <c r="F37" s="178"/>
      <c r="G37" s="42"/>
      <c r="H37" s="41"/>
      <c r="I37" s="41"/>
      <c r="J37" s="14"/>
      <c r="K37" s="14"/>
      <c r="L37" s="14"/>
    </row>
    <row r="38" spans="1:12" ht="12" customHeight="1">
      <c r="A38" s="128"/>
      <c r="B38" s="174" t="s">
        <v>0</v>
      </c>
      <c r="C38" s="4" t="s">
        <v>3</v>
      </c>
      <c r="D38" s="15" t="s">
        <v>15</v>
      </c>
      <c r="E38" s="10">
        <v>1</v>
      </c>
      <c r="F38" s="180"/>
      <c r="G38" s="16">
        <f>ROUND(E38*F38,2)</f>
        <v>0</v>
      </c>
      <c r="H38" s="85"/>
      <c r="I38" s="85"/>
      <c r="J38" s="83"/>
      <c r="K38" s="81"/>
      <c r="L38" s="82"/>
    </row>
    <row r="39" spans="1:12">
      <c r="A39" s="128"/>
      <c r="B39" s="174"/>
      <c r="C39" s="4" t="s">
        <v>5</v>
      </c>
      <c r="D39" s="15" t="s">
        <v>15</v>
      </c>
      <c r="E39" s="10">
        <v>1</v>
      </c>
      <c r="F39" s="180"/>
      <c r="G39" s="16">
        <f t="shared" ref="G39:G45" si="3">ROUND(E39*F39,2)</f>
        <v>0</v>
      </c>
      <c r="H39" s="85"/>
      <c r="I39" s="85"/>
      <c r="J39" s="83"/>
      <c r="K39" s="81"/>
      <c r="L39" s="82"/>
    </row>
    <row r="40" spans="1:12">
      <c r="A40" s="128"/>
      <c r="B40" s="174"/>
      <c r="C40" s="4" t="s">
        <v>23</v>
      </c>
      <c r="D40" s="15" t="s">
        <v>15</v>
      </c>
      <c r="E40" s="10">
        <v>1</v>
      </c>
      <c r="F40" s="180"/>
      <c r="G40" s="16">
        <f t="shared" si="3"/>
        <v>0</v>
      </c>
      <c r="H40" s="85"/>
      <c r="I40" s="85"/>
      <c r="J40" s="83"/>
      <c r="K40" s="81"/>
      <c r="L40" s="82"/>
    </row>
    <row r="41" spans="1:12">
      <c r="A41" s="128"/>
      <c r="B41" s="11" t="s">
        <v>26</v>
      </c>
      <c r="C41" s="4"/>
      <c r="D41" s="15" t="s">
        <v>15</v>
      </c>
      <c r="E41" s="10">
        <v>4</v>
      </c>
      <c r="F41" s="180"/>
      <c r="G41" s="16">
        <f t="shared" si="3"/>
        <v>0</v>
      </c>
      <c r="H41" s="85"/>
      <c r="I41" s="85"/>
      <c r="J41" s="83"/>
      <c r="K41" s="81"/>
      <c r="L41" s="82"/>
    </row>
    <row r="42" spans="1:12">
      <c r="A42" s="128"/>
      <c r="B42" s="130" t="s">
        <v>16</v>
      </c>
      <c r="C42" s="131"/>
      <c r="D42" s="15" t="s">
        <v>15</v>
      </c>
      <c r="E42" s="10">
        <v>4</v>
      </c>
      <c r="F42" s="180"/>
      <c r="G42" s="16">
        <f t="shared" si="3"/>
        <v>0</v>
      </c>
      <c r="H42" s="85"/>
      <c r="I42" s="85"/>
      <c r="J42" s="83"/>
      <c r="K42" s="81"/>
      <c r="L42" s="82"/>
    </row>
    <row r="43" spans="1:12" ht="15" customHeight="1">
      <c r="A43" s="128"/>
      <c r="B43" s="130" t="s">
        <v>24</v>
      </c>
      <c r="C43" s="131"/>
      <c r="D43" s="15" t="s">
        <v>15</v>
      </c>
      <c r="E43" s="10">
        <v>4</v>
      </c>
      <c r="F43" s="180"/>
      <c r="G43" s="16">
        <f t="shared" si="3"/>
        <v>0</v>
      </c>
      <c r="H43" s="85"/>
      <c r="I43" s="85"/>
      <c r="J43" s="83"/>
      <c r="K43" s="81"/>
      <c r="L43" s="82"/>
    </row>
    <row r="44" spans="1:12" ht="15" customHeight="1">
      <c r="A44" s="128"/>
      <c r="B44" s="11" t="s">
        <v>25</v>
      </c>
      <c r="C44" s="4"/>
      <c r="D44" s="15" t="s">
        <v>15</v>
      </c>
      <c r="E44" s="10">
        <v>4</v>
      </c>
      <c r="F44" s="180"/>
      <c r="G44" s="16">
        <f t="shared" si="3"/>
        <v>0</v>
      </c>
      <c r="H44" s="85"/>
      <c r="I44" s="85"/>
      <c r="J44" s="83"/>
      <c r="K44" s="81"/>
      <c r="L44" s="82"/>
    </row>
    <row r="45" spans="1:12" ht="12.75" thickBot="1">
      <c r="A45" s="129"/>
      <c r="B45" s="130" t="s">
        <v>19</v>
      </c>
      <c r="C45" s="131"/>
      <c r="D45" s="15" t="s">
        <v>15</v>
      </c>
      <c r="E45" s="10">
        <v>4</v>
      </c>
      <c r="F45" s="180"/>
      <c r="G45" s="16">
        <f t="shared" si="3"/>
        <v>0</v>
      </c>
      <c r="H45" s="85"/>
      <c r="I45" s="85"/>
      <c r="J45" s="83"/>
      <c r="K45" s="81"/>
      <c r="L45" s="82"/>
    </row>
    <row r="46" spans="1:12" ht="17.25" customHeight="1" thickBot="1">
      <c r="A46" s="99"/>
      <c r="B46" s="99"/>
      <c r="C46" s="99"/>
      <c r="D46" s="83"/>
      <c r="E46" s="13"/>
      <c r="F46" s="181" t="s">
        <v>37</v>
      </c>
      <c r="G46" s="101">
        <f>SUM(G38:G45)</f>
        <v>0</v>
      </c>
      <c r="H46" s="85"/>
      <c r="I46" s="85"/>
      <c r="J46" s="83"/>
      <c r="K46" s="81"/>
      <c r="L46" s="82"/>
    </row>
    <row r="47" spans="1:12" ht="10.5" customHeight="1" thickBot="1">
      <c r="A47" s="23"/>
      <c r="B47" s="3"/>
      <c r="C47" s="3"/>
      <c r="D47" s="7"/>
      <c r="E47" s="8"/>
      <c r="F47" s="182"/>
      <c r="G47" s="42"/>
      <c r="H47" s="86"/>
      <c r="I47" s="86"/>
      <c r="J47" s="83"/>
      <c r="K47" s="83"/>
      <c r="L47" s="83"/>
    </row>
    <row r="48" spans="1:12">
      <c r="A48" s="169" t="s">
        <v>1</v>
      </c>
      <c r="B48" s="172" t="s">
        <v>27</v>
      </c>
      <c r="C48" s="159"/>
      <c r="D48" s="57"/>
      <c r="E48" s="60"/>
      <c r="F48" s="183"/>
      <c r="G48" s="93"/>
      <c r="H48" s="87"/>
      <c r="I48" s="87"/>
      <c r="J48" s="88"/>
      <c r="K48" s="88"/>
      <c r="L48" s="88"/>
    </row>
    <row r="49" spans="1:13">
      <c r="A49" s="170"/>
      <c r="B49" s="158" t="s">
        <v>17</v>
      </c>
      <c r="C49" s="159"/>
      <c r="D49" s="58" t="s">
        <v>15</v>
      </c>
      <c r="E49" s="65">
        <v>10</v>
      </c>
      <c r="F49" s="184"/>
      <c r="G49" s="59">
        <f>ROUND(E49*F49,2)</f>
        <v>0</v>
      </c>
      <c r="H49" s="89"/>
      <c r="I49" s="89"/>
      <c r="J49" s="88"/>
      <c r="K49" s="90"/>
      <c r="L49" s="90"/>
    </row>
    <row r="50" spans="1:13">
      <c r="A50" s="170"/>
      <c r="B50" s="158" t="s">
        <v>24</v>
      </c>
      <c r="C50" s="159"/>
      <c r="D50" s="58" t="s">
        <v>15</v>
      </c>
      <c r="E50" s="65">
        <v>10</v>
      </c>
      <c r="F50" s="184"/>
      <c r="G50" s="59">
        <f t="shared" ref="G50:G52" si="4">ROUND(E50*F50,2)</f>
        <v>0</v>
      </c>
      <c r="H50" s="89"/>
      <c r="I50" s="89"/>
      <c r="J50" s="88"/>
      <c r="K50" s="90"/>
      <c r="L50" s="90"/>
    </row>
    <row r="51" spans="1:13">
      <c r="A51" s="170"/>
      <c r="B51" s="158" t="s">
        <v>6</v>
      </c>
      <c r="C51" s="159"/>
      <c r="D51" s="58" t="s">
        <v>15</v>
      </c>
      <c r="E51" s="65">
        <v>10</v>
      </c>
      <c r="F51" s="184"/>
      <c r="G51" s="59">
        <f t="shared" si="4"/>
        <v>0</v>
      </c>
      <c r="H51" s="89"/>
      <c r="I51" s="89"/>
      <c r="J51" s="88"/>
      <c r="K51" s="90"/>
      <c r="L51" s="90"/>
    </row>
    <row r="52" spans="1:13" ht="12.75" thickBot="1">
      <c r="A52" s="171"/>
      <c r="B52" s="66" t="s">
        <v>28</v>
      </c>
      <c r="C52" s="67"/>
      <c r="D52" s="58" t="s">
        <v>15</v>
      </c>
      <c r="E52" s="65">
        <v>2</v>
      </c>
      <c r="F52" s="184"/>
      <c r="G52" s="59">
        <f t="shared" si="4"/>
        <v>0</v>
      </c>
      <c r="H52" s="89"/>
      <c r="I52" s="89"/>
      <c r="J52" s="88"/>
      <c r="K52" s="90"/>
      <c r="L52" s="90"/>
    </row>
    <row r="53" spans="1:13" ht="17.25" customHeight="1" thickBot="1">
      <c r="A53" s="68"/>
      <c r="B53" s="69"/>
      <c r="C53" s="69"/>
      <c r="D53" s="70"/>
      <c r="E53" s="71"/>
      <c r="F53" s="108" t="s">
        <v>40</v>
      </c>
      <c r="G53" s="102">
        <f>SUM(G49:G52)</f>
        <v>0</v>
      </c>
      <c r="H53" s="91"/>
      <c r="I53" s="88"/>
      <c r="J53" s="88"/>
      <c r="K53" s="92"/>
      <c r="L53" s="93"/>
    </row>
    <row r="54" spans="1:13" ht="10.5" customHeight="1">
      <c r="A54" s="23"/>
      <c r="B54" s="3"/>
      <c r="C54" s="3"/>
      <c r="D54" s="5"/>
      <c r="E54" s="7"/>
      <c r="F54" s="46"/>
      <c r="G54" s="61"/>
      <c r="H54" s="13"/>
      <c r="I54" s="83"/>
      <c r="J54" s="83"/>
      <c r="K54" s="83"/>
      <c r="L54" s="83"/>
    </row>
    <row r="55" spans="1:13" ht="12.75" customHeight="1" thickBot="1">
      <c r="A55" s="21"/>
      <c r="B55" s="3"/>
      <c r="C55" s="3"/>
      <c r="D55" s="168"/>
      <c r="E55" s="168"/>
      <c r="F55" s="46"/>
      <c r="G55" s="7"/>
      <c r="H55" s="13"/>
      <c r="I55" s="83"/>
      <c r="J55" s="83"/>
      <c r="K55" s="94"/>
      <c r="L55" s="83"/>
    </row>
    <row r="56" spans="1:13" ht="24" customHeight="1" thickBot="1">
      <c r="A56" s="156" t="s">
        <v>41</v>
      </c>
      <c r="B56" s="157"/>
      <c r="C56" s="157"/>
      <c r="D56" s="157"/>
      <c r="E56" s="157"/>
      <c r="F56" s="157"/>
      <c r="G56" s="64">
        <f>G23+G30+G46+G53</f>
        <v>0</v>
      </c>
      <c r="H56" s="62"/>
      <c r="I56" s="62"/>
      <c r="J56" s="155"/>
      <c r="K56" s="155"/>
      <c r="L56" s="155"/>
    </row>
    <row r="57" spans="1:13" ht="16.5" customHeight="1">
      <c r="A57" s="62"/>
      <c r="B57" s="62"/>
      <c r="C57" s="62"/>
      <c r="D57" s="62"/>
      <c r="E57" s="62"/>
      <c r="F57" s="62"/>
      <c r="G57" s="63"/>
      <c r="H57" s="62"/>
      <c r="I57" s="62"/>
      <c r="J57" s="62"/>
      <c r="K57" s="62"/>
      <c r="L57" s="62"/>
    </row>
    <row r="58" spans="1:13" ht="12.75" customHeight="1">
      <c r="A58" s="167" t="s">
        <v>32</v>
      </c>
      <c r="B58" s="167"/>
      <c r="C58" s="167"/>
      <c r="D58" s="62"/>
      <c r="E58" s="62"/>
      <c r="F58" s="62"/>
      <c r="G58" s="63"/>
      <c r="H58" s="62"/>
      <c r="I58" s="62"/>
      <c r="J58" s="62"/>
      <c r="K58" s="62"/>
      <c r="L58" s="62"/>
    </row>
    <row r="59" spans="1:13" ht="39.75" customHeight="1">
      <c r="A59" s="115"/>
      <c r="B59" s="115"/>
      <c r="C59" s="115" t="s">
        <v>43</v>
      </c>
      <c r="D59" s="119"/>
      <c r="E59" s="120" t="s">
        <v>48</v>
      </c>
      <c r="F59" s="114"/>
      <c r="G59" s="110" t="s">
        <v>42</v>
      </c>
      <c r="H59" s="62"/>
      <c r="I59" s="62"/>
      <c r="J59" s="62"/>
      <c r="K59" s="62"/>
      <c r="L59" s="62"/>
      <c r="M59" s="117"/>
    </row>
    <row r="60" spans="1:13" ht="74.25" customHeight="1" thickBot="1">
      <c r="A60" s="116" t="s">
        <v>38</v>
      </c>
      <c r="B60" s="121" t="s">
        <v>49</v>
      </c>
      <c r="C60" s="124"/>
      <c r="D60" s="122"/>
      <c r="E60" s="123">
        <v>9000000</v>
      </c>
      <c r="F60" s="118"/>
      <c r="G60" s="111">
        <f>ROUND(C60*E60,2)</f>
        <v>0</v>
      </c>
      <c r="H60" s="62"/>
      <c r="I60" s="62"/>
      <c r="J60" s="62"/>
      <c r="K60" s="62"/>
      <c r="L60" s="62"/>
    </row>
    <row r="61" spans="1:13" ht="24.75" customHeight="1" thickBot="1">
      <c r="A61" s="109"/>
      <c r="B61" s="112"/>
      <c r="C61" s="112"/>
      <c r="D61" s="160" t="s">
        <v>44</v>
      </c>
      <c r="E61" s="161"/>
      <c r="F61" s="161"/>
      <c r="G61" s="64">
        <f>G60</f>
        <v>0</v>
      </c>
      <c r="H61" s="62"/>
      <c r="I61" s="62"/>
      <c r="J61" s="62"/>
      <c r="K61" s="62"/>
      <c r="L61" s="62"/>
    </row>
    <row r="62" spans="1:13" ht="27" customHeight="1" thickBot="1">
      <c r="A62" s="52"/>
      <c r="B62" s="52"/>
      <c r="C62" s="164" t="s">
        <v>45</v>
      </c>
      <c r="D62" s="165"/>
      <c r="E62" s="165"/>
      <c r="F62" s="166"/>
      <c r="G62" s="64">
        <f>G56+G61</f>
        <v>0</v>
      </c>
      <c r="H62" s="52"/>
      <c r="I62" s="52"/>
      <c r="J62" s="155"/>
      <c r="K62" s="155"/>
      <c r="L62" s="155"/>
    </row>
    <row r="63" spans="1:13" ht="42.75" customHeight="1">
      <c r="A63" s="72"/>
      <c r="B63" s="175"/>
      <c r="C63" s="72"/>
      <c r="D63" s="72"/>
      <c r="E63" s="72"/>
      <c r="F63" s="72"/>
      <c r="G63" s="63"/>
      <c r="H63" s="72"/>
      <c r="I63" s="72"/>
      <c r="J63" s="72"/>
      <c r="K63" s="72"/>
      <c r="L63" s="72"/>
    </row>
    <row r="64" spans="1:13" ht="27" customHeight="1">
      <c r="A64" s="72"/>
      <c r="B64" s="62"/>
      <c r="C64" s="62"/>
      <c r="D64" s="62"/>
      <c r="E64" s="113"/>
      <c r="F64" s="72"/>
      <c r="G64" s="63"/>
      <c r="H64" s="72"/>
      <c r="I64" s="72"/>
      <c r="J64" s="72"/>
      <c r="K64" s="72"/>
      <c r="L64" s="72"/>
    </row>
    <row r="65" spans="1:15" ht="15.75" customHeight="1">
      <c r="A65" s="30"/>
      <c r="B65" s="50" t="s">
        <v>50</v>
      </c>
      <c r="C65" s="51"/>
      <c r="D65" s="30"/>
      <c r="E65" s="54"/>
      <c r="F65" s="53"/>
      <c r="G65" s="53"/>
      <c r="H65" s="54"/>
      <c r="I65" s="54"/>
      <c r="J65" s="55"/>
      <c r="K65" s="55"/>
      <c r="L65" s="14"/>
    </row>
    <row r="66" spans="1:15" ht="15.75" customHeight="1">
      <c r="A66" s="31"/>
      <c r="B66" s="50"/>
      <c r="C66" s="51"/>
      <c r="D66" s="31"/>
      <c r="E66" s="163" t="s">
        <v>21</v>
      </c>
      <c r="F66" s="163"/>
      <c r="G66" s="163"/>
      <c r="H66" s="31"/>
      <c r="I66" s="34"/>
      <c r="J66" s="14"/>
      <c r="K66" s="14"/>
      <c r="L66" s="14"/>
    </row>
    <row r="67" spans="1:15">
      <c r="A67" s="31"/>
      <c r="B67" s="31"/>
      <c r="C67" s="31"/>
      <c r="D67" s="31"/>
      <c r="E67" s="44"/>
      <c r="F67" s="49"/>
      <c r="G67" s="44"/>
      <c r="H67" s="105"/>
      <c r="I67" s="106"/>
      <c r="J67" s="33"/>
      <c r="K67" s="14"/>
      <c r="L67" s="14"/>
      <c r="O67" s="2"/>
    </row>
    <row r="68" spans="1:15" ht="15" customHeight="1">
      <c r="A68" s="31"/>
      <c r="B68" s="31"/>
      <c r="C68" s="31"/>
      <c r="E68" s="162" t="s">
        <v>7</v>
      </c>
      <c r="F68" s="162"/>
      <c r="G68" s="162"/>
      <c r="H68" s="48"/>
      <c r="I68" s="34"/>
      <c r="J68" s="14"/>
      <c r="K68" s="14"/>
      <c r="L68" s="14"/>
    </row>
    <row r="69" spans="1:15">
      <c r="A69" s="3"/>
      <c r="B69" s="31"/>
      <c r="C69" s="3"/>
      <c r="D69" s="3"/>
      <c r="E69" s="14"/>
      <c r="G69" s="14"/>
      <c r="H69" s="8"/>
      <c r="I69" s="14"/>
      <c r="J69" s="14"/>
      <c r="K69" s="14"/>
      <c r="L69" s="43"/>
    </row>
    <row r="70" spans="1:15">
      <c r="A70" s="3"/>
      <c r="B70" s="3"/>
      <c r="C70" s="3"/>
      <c r="D70" s="3"/>
      <c r="E70" s="14"/>
      <c r="G70" s="14"/>
      <c r="H70" s="8"/>
      <c r="I70" s="14"/>
      <c r="J70" s="14"/>
      <c r="K70" s="14"/>
      <c r="L70" s="14"/>
    </row>
    <row r="73" spans="1:15" ht="15" customHeight="1"/>
  </sheetData>
  <mergeCells count="43">
    <mergeCell ref="A58:C58"/>
    <mergeCell ref="B26:C26"/>
    <mergeCell ref="D55:E55"/>
    <mergeCell ref="A48:A52"/>
    <mergeCell ref="B48:C48"/>
    <mergeCell ref="B42:C42"/>
    <mergeCell ref="B28:C28"/>
    <mergeCell ref="B27:C27"/>
    <mergeCell ref="D29:E29"/>
    <mergeCell ref="A25:A28"/>
    <mergeCell ref="B38:B40"/>
    <mergeCell ref="B33:C33"/>
    <mergeCell ref="A32:A34"/>
    <mergeCell ref="D61:F61"/>
    <mergeCell ref="E68:G68"/>
    <mergeCell ref="E66:G66"/>
    <mergeCell ref="J62:L62"/>
    <mergeCell ref="C62:F62"/>
    <mergeCell ref="E3:G3"/>
    <mergeCell ref="B10:C10"/>
    <mergeCell ref="J56:L56"/>
    <mergeCell ref="A56:F56"/>
    <mergeCell ref="B49:C49"/>
    <mergeCell ref="B50:C50"/>
    <mergeCell ref="B51:C51"/>
    <mergeCell ref="B45:C45"/>
    <mergeCell ref="B37:C37"/>
    <mergeCell ref="A1:G1"/>
    <mergeCell ref="A2:G2"/>
    <mergeCell ref="A37:A45"/>
    <mergeCell ref="B43:C43"/>
    <mergeCell ref="A3:A4"/>
    <mergeCell ref="D3:D4"/>
    <mergeCell ref="B3:C4"/>
    <mergeCell ref="B19:C19"/>
    <mergeCell ref="B22:C22"/>
    <mergeCell ref="B20:C20"/>
    <mergeCell ref="B15:B17"/>
    <mergeCell ref="A14:A22"/>
    <mergeCell ref="A6:J7"/>
    <mergeCell ref="A9:A11"/>
    <mergeCell ref="A5:C5"/>
    <mergeCell ref="H3:K3"/>
  </mergeCells>
  <printOptions horizontalCentered="1"/>
  <pageMargins left="0.25" right="0.25" top="0.75" bottom="0.75" header="0.3" footer="0.3"/>
  <pageSetup paperSize="9" fitToWidth="0" orientation="portrait" r:id="rId1"/>
  <headerFooter scaleWithDoc="0" alignWithMargins="0">
    <oddFooter>&amp;CPage &amp;P of &amp;N</oddFooter>
  </headerFooter>
  <rowBreaks count="1" manualBreakCount="1">
    <brk id="4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0472C-3D2C-4BCE-A78F-C78F0634418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cc4cfde-fa20-4d5e-ad4e-d7aa38b4317b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KONTROLNA ISPITIVANJA A</vt:lpstr>
      <vt:lpstr>'KONTROLNA ISPITIVANJA A'!Print_Area</vt:lpstr>
      <vt:lpstr>'KONTROLNA ISPITIVANJA 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Lidija Svetec Šošić</cp:lastModifiedBy>
  <cp:lastPrinted>2021-12-21T08:07:04Z</cp:lastPrinted>
  <dcterms:created xsi:type="dcterms:W3CDTF">2012-07-02T08:58:32Z</dcterms:created>
  <dcterms:modified xsi:type="dcterms:W3CDTF">2021-12-21T08:07:05Z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