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anikolic\Documents\NABAVA\NABAVA HAC\2021\JEDNOSTAVNA 2021\J30. J 191-21, rekonst.unu.hidr.mreže...TJO Okučani\"/>
    </mc:Choice>
  </mc:AlternateContent>
  <bookViews>
    <workbookView xWindow="-120" yWindow="-120" windowWidth="29040" windowHeight="15840"/>
  </bookViews>
  <sheets>
    <sheet name="OPĆI DIO" sheetId="9" r:id="rId1"/>
    <sheet name="HIDRANTSKA MREŽA" sheetId="3" r:id="rId2"/>
    <sheet name="VODOVOD" sheetId="10" r:id="rId3"/>
    <sheet name="REKAPITULACIJA" sheetId="6" r:id="rId4"/>
  </sheets>
  <definedNames>
    <definedName name="_xlnm.Print_Area" localSheetId="1">'HIDRANTSKA MREŽA'!$A$1:$F$136</definedName>
  </definedNames>
  <calcPr calcId="152511" calcMode="manual"/>
  <customWorkbookViews>
    <customWorkbookView name="S" guid="{90F6F534-B0A4-4FFE-A8A6-7FE4C8F7B22B}" maximized="1" xWindow="1" yWindow="1" windowWidth="1920" windowHeight="850" activeSheetId="3" showComments="commIndAndComment"/>
  </customWorkbookViews>
</workbook>
</file>

<file path=xl/calcChain.xml><?xml version="1.0" encoding="utf-8"?>
<calcChain xmlns="http://schemas.openxmlformats.org/spreadsheetml/2006/main">
  <c r="F119" i="3" l="1"/>
  <c r="F123" i="3" s="1"/>
  <c r="F134" i="3" s="1"/>
  <c r="F122" i="3"/>
  <c r="F7" i="3"/>
  <c r="F5" i="3"/>
  <c r="F3" i="3"/>
  <c r="F89" i="3" l="1"/>
  <c r="F114" i="3" l="1"/>
  <c r="F116" i="3"/>
  <c r="F112" i="3"/>
  <c r="F106" i="3"/>
  <c r="F83" i="3"/>
  <c r="F82" i="3"/>
  <c r="F73" i="3" l="1"/>
  <c r="F74" i="3"/>
  <c r="F75" i="3"/>
  <c r="F76" i="3"/>
  <c r="F77" i="3"/>
  <c r="F78" i="3"/>
  <c r="F79" i="3"/>
  <c r="F72" i="3"/>
  <c r="F68" i="3"/>
  <c r="F61" i="3"/>
  <c r="F100" i="3"/>
  <c r="F98" i="3"/>
  <c r="D31" i="3"/>
  <c r="D29" i="3"/>
  <c r="D33" i="3" s="1"/>
  <c r="F33" i="3" s="1"/>
  <c r="D27" i="3"/>
  <c r="F13" i="3"/>
  <c r="F11" i="3"/>
  <c r="F39" i="10" l="1"/>
  <c r="F25" i="10"/>
  <c r="F27" i="10"/>
  <c r="F29" i="10"/>
  <c r="F23" i="10"/>
  <c r="F17" i="10" l="1"/>
  <c r="F37" i="10"/>
  <c r="F41" i="10"/>
  <c r="F35" i="10"/>
  <c r="F11" i="10"/>
  <c r="F7" i="10"/>
  <c r="F9" i="10"/>
  <c r="F5" i="10"/>
  <c r="F20" i="10"/>
  <c r="F86" i="3"/>
  <c r="F31" i="10" l="1"/>
  <c r="F50" i="10" s="1"/>
  <c r="F44" i="10"/>
  <c r="F51" i="10" s="1"/>
  <c r="F14" i="10"/>
  <c r="F49" i="10" s="1"/>
  <c r="F58" i="3"/>
  <c r="F109" i="3"/>
  <c r="F53" i="10" l="1"/>
  <c r="C8" i="6" s="1"/>
  <c r="F63" i="3"/>
  <c r="F131" i="3" s="1"/>
  <c r="F102" i="3" l="1"/>
  <c r="F133" i="3" s="1"/>
  <c r="F92" i="3"/>
  <c r="F69" i="3" l="1"/>
  <c r="F94" i="3" s="1"/>
  <c r="F132" i="3" s="1"/>
  <c r="F29" i="3"/>
  <c r="F27" i="3"/>
  <c r="F25" i="3"/>
  <c r="F51" i="3" l="1"/>
  <c r="F53" i="3" s="1"/>
  <c r="F130" i="3" s="1"/>
  <c r="F43" i="3"/>
  <c r="F41" i="3"/>
  <c r="F39" i="3"/>
  <c r="F46" i="3" l="1"/>
  <c r="F129" i="3" s="1"/>
  <c r="F9" i="3" l="1"/>
  <c r="F15" i="3" s="1"/>
  <c r="F19" i="3"/>
  <c r="F21" i="3"/>
  <c r="F23" i="3"/>
  <c r="F31" i="3"/>
  <c r="F35" i="3" l="1"/>
  <c r="F128" i="3" s="1"/>
  <c r="F127" i="3" l="1"/>
  <c r="F136" i="3" s="1"/>
  <c r="C7" i="6" l="1"/>
  <c r="C10" i="6" s="1"/>
  <c r="C11" i="6" s="1"/>
  <c r="C12" i="6" l="1"/>
</calcChain>
</file>

<file path=xl/sharedStrings.xml><?xml version="1.0" encoding="utf-8"?>
<sst xmlns="http://schemas.openxmlformats.org/spreadsheetml/2006/main" count="273" uniqueCount="190">
  <si>
    <t>JEDINICA MJERE</t>
  </si>
  <si>
    <t>KOLIČINA</t>
  </si>
  <si>
    <t xml:space="preserve">JEDINIČNA CIJENA </t>
  </si>
  <si>
    <t>IZNOS (kn)</t>
  </si>
  <si>
    <t>1.1.</t>
  </si>
  <si>
    <t>1.2.</t>
  </si>
  <si>
    <t>U stavkama, gdje se radi definiranja tehničkih svojstava i minimalnih tehničkih karakteristika navodi tip ili proizvođač predmeta nabave nudi se predmet nabave kao navedeni ili jednakovrijedan. U stavkama gdje se navodi određeni proizvod s dodatkom "ili  jednakovrijedan", ponuditelj mora na za to predviđenim praznim mjestima troškovnika, prema odgovarajućim stavkama, navesti podatke o proizvodu i tipu odgovarajućeg proizvoda koji nudi te priložiti dokaze iz kojih će se vidjeti karakteristike jednakovrijednih materijala ili proizvoda koje ponuditelj nudi za stavke troškovnika gdje je ta mogućnost predviđena. Proizvodi koji su u dokumentaciji za nadmetanje navedeni kao primjeri smatraju se ponuđenima ako ponuditelj ne navede nikakve druge proizvode na za to predviđenom mjestu troškovnika predmeta nabave.</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</si>
  <si>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 Samo tako utvrđeni radovi mogu se uzeti u obzir kod izrade privremenog ili konačnog obračuna radova.</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</si>
  <si>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Stavke troškovnika odnose se na definitivno dovršene radove, ispitane po kvaliteti i funkcionalnosti od ovlaštenih institucija, te preuzete po nadzornoj službi Investitora, ukoliko nije u opisu izričito drukčije određeno.</t>
  </si>
  <si>
    <t>Izvođač je dužan formirati gradilište sukladno veličini zahvata i trajanju radova, gradilište održavati čistim, a na kraju radova treba izvesti detaljno čišćenje. Nakon dovršenja gradnje predat će Izvoditelj radova posve uređeno gradilište i okolinu predstavniku Investitora uz obveznu prisutnost projektanta. Primjedbe dane od strane projektanta imaju istu težinu kao i primjedbe dane od strane nadzornog inženjera investitora.</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</si>
  <si>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investitora, te sve ostale troškove za zbrinjavanje viška materijala i otpada, što je uključeno u jediničnu cijenu.</t>
  </si>
  <si>
    <t>OPĆI UVJETI</t>
  </si>
  <si>
    <t>OPIS RADOVA</t>
  </si>
  <si>
    <t>m'</t>
  </si>
  <si>
    <t>1.3.</t>
  </si>
  <si>
    <t>1.4.</t>
  </si>
  <si>
    <t>1.5.</t>
  </si>
  <si>
    <t>kom</t>
  </si>
  <si>
    <t>kpl</t>
  </si>
  <si>
    <t>r.br.</t>
  </si>
  <si>
    <t>UKUPNO:</t>
  </si>
  <si>
    <t>REKAPITULACIJA</t>
  </si>
  <si>
    <t>25% PDV:</t>
  </si>
  <si>
    <t>SVEUKUPNO:</t>
  </si>
  <si>
    <t>Radovi se izvode prema projektu, a u svim slučajevima potrebne izmjene ili dopune projekta ili njegovih dijelova, odluku o tome donosit će sporazumno projektant, nadzorni inženjer, investitor i predstavnik izvođača radova, a tu svoju odluku unosit će u građevni dnevnik. Sve izmjene ili dopune projekta, ili njegovih dijelova, za koje se po građevnom dnevniku ne može dokazati da su uslijedile po opisanom postupku, neće se obračunavati ni po privremenom ni po konačnom obračunu.</t>
  </si>
  <si>
    <t>Obveza Izvođača radova je izvođenje radova pod prometom. Izvođač je dužan proučiti svu projektnu dokumentaciju, te je dužan prilagoditi svoju dinamiku radova, tehnologiju i organizaciju gradilišta prilagoditi uvjetima rada kako bi se nesmetano odvijao promet.</t>
  </si>
  <si>
    <t>Izrada projekta privremene regulacije prometa je obaveza izvođača radova i uključena je u jedinične cijene radova. Potrebno je ishoditi sve potrebne suglasnosti nadležnih društava za upravljanje cestom. Tijekom izvođenja radova na mjestima gdje gradilište ometa postojeći promet izvođač je dužan ishoditi suglasnosti nadležnih institucija.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</si>
  <si>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obvezni su za Izvođača radova, s tim da je za svaku nepredviđenu višu radnju, kojom bi se povećalo ukupne troškove predviđene za izgradnju po ovom troškovniku, prethodno potrebna suglasnost Investitora.</t>
  </si>
  <si>
    <t>I. Pripremni radovi</t>
  </si>
  <si>
    <t>I. Pripremni radovi ukupno:</t>
  </si>
  <si>
    <t>II.  Zemljani radovi</t>
  </si>
  <si>
    <t>2.2.</t>
  </si>
  <si>
    <t>2.3.</t>
  </si>
  <si>
    <t>2.4.</t>
  </si>
  <si>
    <t>2.5.</t>
  </si>
  <si>
    <t>2.6.</t>
  </si>
  <si>
    <t>2.7.</t>
  </si>
  <si>
    <t>II. Zemljani radovi ukupno:</t>
  </si>
  <si>
    <t>2.8.</t>
  </si>
  <si>
    <t>Izrada, postavljanje te održavanje pomoćne ograde tijekom izvođenja radova visine 1,0 m, uočljive boje. Ograda je montažno demontažna, pomjera se kako napreduju radovi i sastoji se od nogara i daske kao rukohvat. Ograda se postavlja na svim mjestima gdje je moguća opasnost od ozljede.  Pomjeranje ograde je uračunato u cijenu.</t>
  </si>
  <si>
    <t>III. Tesarski radovi</t>
  </si>
  <si>
    <t>3.1.</t>
  </si>
  <si>
    <t>3.2.</t>
  </si>
  <si>
    <t>3.3.</t>
  </si>
  <si>
    <t>III. Tesarski radovi ukupno:</t>
  </si>
  <si>
    <t>4.1.</t>
  </si>
  <si>
    <t>IV. Betonski  radovi</t>
  </si>
  <si>
    <t>IV. Betonski radovi ukupno:</t>
  </si>
  <si>
    <t>V. Zidarski radovi</t>
  </si>
  <si>
    <t>Obračun po kompletu izvedene stabilizacije.</t>
  </si>
  <si>
    <t>V. Zidarski radovi ukupno:</t>
  </si>
  <si>
    <t>VI. Monterski i vodovodni radovi</t>
  </si>
  <si>
    <t>5.1.</t>
  </si>
  <si>
    <t>Obračun po komadu.</t>
  </si>
  <si>
    <t>6.1.</t>
  </si>
  <si>
    <t>6.2.</t>
  </si>
  <si>
    <t>VI. Monterski i vodovodni radovi ukupno:</t>
  </si>
  <si>
    <t>Obračun po kompletu radova.</t>
  </si>
  <si>
    <t xml:space="preserve"> OPIS</t>
  </si>
  <si>
    <t>CIJENA</t>
  </si>
  <si>
    <t>6.4.</t>
  </si>
  <si>
    <t>7.1.</t>
  </si>
  <si>
    <t>7.2.</t>
  </si>
  <si>
    <t>Čišćenje trase cjevovoda po završetku svih radova, planiranje i uređenje svih površina korištenih za izvođene radova prema prvobitnom stanju.</t>
  </si>
  <si>
    <t>VII. Asfalterski radovi</t>
  </si>
  <si>
    <t>Izrada, postavljanje i demontaža prijelaza s pripadnom obostranom ogradom, za prijelaz vozila preko rova. Prijelaze izvesti postavljenjem čelične ploče odgovarajuće nosivosti, uključivo sa svim potrebnim materijalom. Stavka obuhvaća i transport ploče nakon zatrpavanja rova na novo mjesto.</t>
  </si>
  <si>
    <t>VIII. Završni i ostali radovi</t>
  </si>
  <si>
    <t>8.1.</t>
  </si>
  <si>
    <t>8.2.</t>
  </si>
  <si>
    <t>8.3.</t>
  </si>
  <si>
    <t>VIII. Završni i ostali radovi ukupno:</t>
  </si>
  <si>
    <t>VII. Asfalterski radovi ukupno:</t>
  </si>
  <si>
    <t>Radovi, usluga ili roba, koji su u stavci troškovnika opisani normom smatraju se ponuđenim ako gospodarski subjekt nije u ponudi dostavio dokaze da radovi, usluga ili roba koje nudi za predmetnu stavku troškovnika na jednakovrijedan način zadovoljavaju zahtjeve definirane normom.</t>
  </si>
  <si>
    <t>Obveza Izvođača je da svu postojeću opremu koja se trajno uklanja zapisnički izvrši primopredaju nadležnoj Tehničkoj jedinici za održavanje HAC-a.</t>
  </si>
  <si>
    <t>Nabava, postavljanje, održavanje i uklanjanje privremene regulacije prometa je u obvezi izvođača radova i uključeno je u cijenu radova. Na projekte privremene regulacije potrebno je ishoditi sve potrebne suglasnosti nadležnih društava za upravljanje cestama.</t>
  </si>
  <si>
    <t>Ponuditelj je dužan izvršiti pregled budućeg gradilišta kako bi ponuđena cijena obuhvaćala sve troškove izvedbe radova. Ponuditelj je dužan proučiti ponudbenu dokumentaciju te u slučaju nejasnoća ili grešaka dostaviti upit naručitelju.</t>
  </si>
  <si>
    <t>«Opći tehnički uvjeti za radove na cestama» (Zagreb, izdanje 2001. god.) dio su ugovorne dokumentacije i Izvođač je dužan postupati u skladu s OTU-a osim ako je u projektnoj dokumentaciji drukčije istaknuto.</t>
  </si>
  <si>
    <t>Opće napomene za privremenu regulaciju prometa</t>
  </si>
  <si>
    <t>Obveza Izvođača je postava, održavanje i uklanjanje privremene regulacije prometa na način koji osigurava sigurno odvijanje prometa uz optimalnu protočnost i nesmetano izvođenje radova.</t>
  </si>
  <si>
    <t>Ako Izvođač zbog potrebe gradilišta zahtjeva drugi tip privremene regulacije u odnosu na niže propisane, sav trošak izrade potrebnog prometnog elaborata, uspostave, održavanja i uklanjanja iste snosi o svom trošku. Na izrađeni prometni elaborat privremene regulacije prometa, Izvođač je dužan ishoditi Suglasnost Hrvatskih autocesta d.o.o.</t>
  </si>
  <si>
    <t>Na projekte privremene regulacije potrebno je ishoditi sve potrebne suglasnosti nadležnih društava za upravljanje cestom.</t>
  </si>
  <si>
    <t>Prije početka izvođenja radova, Izvođač je dužan osigurati postavljanje privremene regulacije prometa. Pod istim se podrazumijeva doprema prometne signalizacije i opreme te rad na uspostavi privremene regulacije prometa.</t>
  </si>
  <si>
    <t>Privremena regulacija prometa ne smije se postavljati neposredno pred dane vikenda, blagdana i praznika, osim ako Naručitelj to izričito zahtjeva.</t>
  </si>
  <si>
    <t xml:space="preserve">Izvođač je obvezan održavati privremenu regulaciju prometa tako da istu čisti i nadopunjuje, zamjenjuje ili popravlja dotrajalu, oštećenu, manjkavu ili nestalu prometnu signalizaciju i opremu, odnosno da prometnu signalizaciju i opremu na cesti održava tako da se osigura njena potpuna funkcionalnost i vidljivost tijekom ugovorenih radova od uspostave do uklanjanja. </t>
  </si>
  <si>
    <t xml:space="preserve">Održavanje privremene regulacije prometa mora biti usklađeno s brojem dana izvođenja radova i podrazumijeva održavanje privremene regulacije prometa i u dane kada su radovi u prekidu (npr. uoči i za dane vikenda i blagdana, za vrijeme nepovoljnih vremenskih prilika i dr.). </t>
  </si>
  <si>
    <t>Nakon završetka radova Izvođač je obvezan ukloniti svu prometnu signalizaciju i opremu privremene regulacije prometa te stalnu prometnu signalizaciju i opremu dovesti u prvotno projektirano stanje. Naručitelj je dužan Izvođaču osigurati uvjete za sigurno i nesmetano uklanjanje privremene regulacije prometa.</t>
  </si>
  <si>
    <t xml:space="preserve">Osiguranje uvjeta za sigurno i nesmetano postavljanje i uklanjanje privremene regulacije prometa obveza je naručitelja. 
</t>
  </si>
  <si>
    <t>Zakoni, norme, pravilnici i smjernice</t>
  </si>
  <si>
    <t xml:space="preserve">▪ Zakon o sigurnosti prometa na cestama (NN 67/08, 48/10, 74/11, 80/13, 158/13, 92/14, 64/15, 108/17, 70/19); 
▪ Zakon o cestama (NN 84/11, 22/13, 54/13, 148/13, 92/14)
▪ Pravilnik o održavanju cesta (NN 90/14);
▪ Pravilnik o ophodnji javnih cesta (NN 75/14);
▪ Pravilnik o prometnim znakovima, opremi i signalizaciji na cestama (NN 33/05, 64/05, 155/05, 14/11);
▪ Opći tehnički uvjeti za radove na cestama knjiga I - VI (Zagreb, prosinac 2001. Hrvatske ceste – Hrvatske predmetne ceste);
▪ Priručnik HAC-a - Tipske privremene regulacije prometa za vrijeme izvođenja radova na autocestama - verzija II, lipanj 2011. godina.
</t>
  </si>
  <si>
    <t>Jedinične cijene obuhvaćaju i izradu uputa za rukovanje i održavanje ugrađene opreme i izradu svih protokola o ispitivanju. Uključena je sva dokumentacija potrebna za tehnički pregled. Za sve vrste instalacija i opreme u jediničnim cijenama uključena je izrada tehničke dokumentacije izvedenog stanja s detaljima izvedbe i shemama spajanja te snimaka izvedenog stanja, predanog i ovjerenog od katastra u dovoljnom broju primjeraka, sve preuzeto po nadzornoj službi Investitora, ako nije u opisu izričito drukčije određeno.</t>
  </si>
  <si>
    <t>Izvođač je u okviru ugovorene cijene dužan izvršiti koordinaciju radova svih kooperanata tako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</si>
  <si>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Razupiranje bočnih stranica rova.  Razupiranje rovova vrši se odgovarajućom tipskom čeličnom oplatom ili mosnicama s potrebnim željeznim razuporima na vijak (amerikanerima).</t>
  </si>
  <si>
    <r>
      <t xml:space="preserve">Izvođač je dužan pridržavati se svih važećih zakona i propisa iz područja gradnje, hrvatskih ili jednakovrijednih normi, </t>
    </r>
    <r>
      <rPr>
        <i/>
        <sz val="11"/>
        <rFont val="Arial Narrow"/>
        <family val="2"/>
        <charset val="238"/>
      </rPr>
      <t xml:space="preserve">"OPĆIH TEHNIČKIH UVJETI ZA RADOVE U VODNOM GOSPODARSTVU GRAĐEVINSKI FAKULTET SVEUČILIŠTA U ZAGREBU INSTITUT IGH d.d., Zagreb  (Zagreb, 2012.), "OPĆIH TEHNIČKIH UVJETA ZA RADOVE NA CESTAMA" (Zagreb, IGH, izdanje 2001. god.). </t>
    </r>
    <r>
      <rPr>
        <sz val="11"/>
        <rFont val="Arial Narrow"/>
        <family val="2"/>
        <charset val="238"/>
      </rPr>
      <t>Svi radovi moraju se izvesti solidno i stručno prema važećim propisima i pravilima dobrog zanata.</t>
    </r>
  </si>
  <si>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i ispitivanja,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</si>
  <si>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Sav materijal i oprema, koju izvođač dobavlja i ugrađuje, mora imati isprave o sukladnosti, u skladu s važećim zakonima i propisima iz područja gradnje (tvornička ispitivanja i atesti, certifikati sukladnosti i sl.) i uvjerenja o kakvoći u skladu s važećim zakonima i propisima. Prije ugradnje potrebno je ishoditi suglasnost Nadzorne službe. Za svu ugrađenu opremu i materijal izvođač je dužan nadzornom inženjeru i naručitelju predati isprave o sukladnosti i ostale dokaze kvalitete izvedenih radova i ugrađene opreme (pregled, ispitivanja, mjerenja i sl.)</t>
  </si>
  <si>
    <t>Izvođačeva je obveza održavanje javnih cesta i putova koje koristi u svrhu građenja te sanacija svih eventualnih oštećenja nastalih korištenjem. Po završetku radova ceste je potrebno dovesti u prvobitno stanje bez prava na naknadu troškova. Predmetni radovi u potpunosti su obuhvaćeni stavkom troškovnika. Nakon završetka radova potrebno je ishoditi suglasnost upravitelja ceste (puta) da su isti vraćeni u uredno i ispravno stanje.</t>
  </si>
  <si>
    <t xml:space="preserve">2.1. </t>
  </si>
  <si>
    <t>1.6.</t>
  </si>
  <si>
    <t>II. Monterski radovi</t>
  </si>
  <si>
    <t>2.1.</t>
  </si>
  <si>
    <t xml:space="preserve">Krpanje šliceva i prodora od instalacija vodovoda. </t>
  </si>
  <si>
    <t>III. Završni radovi</t>
  </si>
  <si>
    <t>II. Monterski radovi ukupno:</t>
  </si>
  <si>
    <t>III. Završnii radovi ukupno:</t>
  </si>
  <si>
    <t>Obračun po m' .</t>
  </si>
  <si>
    <t>3.4.</t>
  </si>
  <si>
    <t>Tlačna proba, dezinfekcija cjevovoda te izdavanje zapasnika od strane ovlaštene osobe.</t>
  </si>
  <si>
    <r>
      <rPr>
        <b/>
        <sz val="11"/>
        <rFont val="Arial Narrow"/>
        <family val="2"/>
      </rPr>
      <t>Izvedba šliceva u zidu</t>
    </r>
    <r>
      <rPr>
        <sz val="11"/>
        <rFont val="Arial Narrow"/>
        <family val="2"/>
      </rPr>
      <t xml:space="preserve"> na mjestu priključka novog cjevovoda s postojećim cjevovodom unutar garaže. U stavku uključen i odvoz šute. Obračun po kompletu.</t>
    </r>
  </si>
  <si>
    <r>
      <rPr>
        <b/>
        <sz val="11"/>
        <rFont val="Arial Narrow"/>
        <family val="2"/>
      </rPr>
      <t>Izrada, dobava, montaža i demontaža radne skele</t>
    </r>
    <r>
      <rPr>
        <sz val="11"/>
        <rFont val="Arial Narrow"/>
        <family val="2"/>
      </rPr>
      <t xml:space="preserve"> za potrebe postavljanja cjevovoda na visinu. Ugradba cjevovoda na maksimalnoj visini od 5,5 m. Obračun po kompletu radne skele. </t>
    </r>
  </si>
  <si>
    <t xml:space="preserve">Dobava, doprema i ugradnja  "L" profila za oslanjanje vodoopskrbne cijevi. U cijenu uključen sav potreban pričvrsni materijal i rad. </t>
  </si>
  <si>
    <t>Nabava, doprema i ugradnja cjevne spužvaste izolacije za izolaciju kompletne novo postavljene vodovodne instalacije unutar zgrade, toplinska vodljivost min 0,040 W/mK, minimalne debljine 9,0 mm. Obračun po ugrađenom metru izolacije cijevovoda.</t>
  </si>
  <si>
    <t>L-profil 35x30 cm, minimalne nosivosti 200 kg</t>
  </si>
  <si>
    <t>Ispitivanje vode iz izvedenog vodovoda radi utvrđivanja kvalitete koja mora biti zdrava za piće sa svim propisanim karakteristikama. Uzorkovanje i ispitivanje vode mora se izvršiti  prema Pravilniku o zdravstvenoj ispravnosti vode za piće NN 47/08.</t>
  </si>
  <si>
    <r>
      <rPr>
        <b/>
        <sz val="11"/>
        <rFont val="Arial Narrow"/>
        <family val="2"/>
      </rPr>
      <t>Strojno rezanje i uklanjanje svih slojeva poda u širini od 30 cm unutar predviđenih objekata na mjestu izvedbe novo projektiranog cjevovoda.</t>
    </r>
    <r>
      <rPr>
        <sz val="11"/>
        <rFont val="Arial Narrow"/>
        <family val="2"/>
      </rPr>
      <t xml:space="preserve"> U stavku uključeno i pažjivo razbijanje armirano betonske ploče. U cijenu uključiti utovar šute u kamion i odvoz na deponiju udaljnu 15 km. Obračun po m</t>
    </r>
    <r>
      <rPr>
        <vertAlign val="superscript"/>
        <sz val="11"/>
        <rFont val="Arial Narrow"/>
        <family val="2"/>
      </rPr>
      <t>2</t>
    </r>
    <r>
      <rPr>
        <sz val="11"/>
        <rFont val="Arial Narrow"/>
        <family val="2"/>
      </rPr>
      <t xml:space="preserve">. </t>
    </r>
  </si>
  <si>
    <r>
      <t>m</t>
    </r>
    <r>
      <rPr>
        <vertAlign val="superscript"/>
        <sz val="11"/>
        <rFont val="Arial Narrow"/>
        <family val="2"/>
      </rPr>
      <t>2</t>
    </r>
  </si>
  <si>
    <t xml:space="preserve">Izrada nosivog asfaltnog sloja AC 32 base debljine sloja d = 10 cm sukladno HRN EN 13108-1:2007.
Stavka obuhvaća  dobavu i ugradnju  materijala, izradu spoja (premaza) sa postojećim asfaltnim slojevima, uključujući opremu i sve što je potrebno za dovršenje rada. Nosivi sloj  projektiran je u debljini d = 10 cm. Uvjeti koje mora zadovoljiti nosivi sloj propisani su u Hrvatskoj normi HRN EN 13108-1:2007. Za izradu sloja koristi se AC 32 base  za teško prometno opterećenje s asfaltnom mješavinom tipa M1 proizvedenom s primjenskom kategorijom agregata AG6. Zahtjevi kvalitete agregata i punila za izradu sloja,  fizičko – mehanička svojstva bitumenske mješavine i svojstva izvedenog sloja, kao i program kontrole i osiguranja kvalitete sloja dani su Tehničkim uvjetima za asfaltne kolnike .
Obračun radova:
Ovaj rad se mjeri i obračunava u kvadratnim metrima gornje površine stvarno položenog sloja. </t>
  </si>
  <si>
    <t xml:space="preserve">Izrada habajućeg asfaltnog sloja AC11 surf 45/80-65  AG1M1  debljine sloja d = 5 cm sukladno HRN EN 13108-1:2007
Stavka obuhvaća  dobavu i ugradnju  materijala, izradu spoja sa postojećim asfaltnim slojevima, uključujući opremu i sve što je potrebno za dovršenje rada. Nosivi sloj  projektiran je u debljini d = 5 cm. Uvjeti koje mora zadovoljiti nosivi sloj propisani su u Hrvatskoj normi HRN EN 13108-1:2007. Za izradu sloja koristi se AC 11 surf 45/80-65 za teško prometno opterećenje s asfaltnom mješavinom tipa M1 proizvedenom s primjenskom kategorijom agregata AG1.   Zahtjevi kvalitete agregata i punila za izradu sloja,  fizičko – mehanička svojstva bitumenske mješavine i svojstva izvedenog sloja, kao i program kontrole i osiguranja kvalitete sloja dani su Tehničkim uvjetima za asfalten kolnike .
Obračun radova:
Ovaj rad se mjeri i obračunava u kvadratnim metrima gornje površine stvarno položenog sloja. </t>
  </si>
  <si>
    <t>Ispitivanje funkcionalnosti unutarnje hidrantske mreže od ovlaštene tvrtke i izdavanje uvjerenja o ispravnom funkcioniranju iste.</t>
  </si>
  <si>
    <t>Izrada projekta izvedenog stanja u suradnji s projektantom s evidentiranjem svih izmjena do kojih je došlo tijekom izgradnje građevine. Izrada projekta u 6 primjeraka i jedan na elektronskom mediju.</t>
  </si>
  <si>
    <t>5.2.</t>
  </si>
  <si>
    <t>Krpanje šliceva i prodora na mjestu uklanjanja postojećih hidranata i pripadajućih cjevovoda</t>
  </si>
  <si>
    <t>PEHD DN 110 PE 100 PN 10 SDR 17</t>
  </si>
  <si>
    <t>PEHD DN 63 PE 100 PN 10 SDR 17</t>
  </si>
  <si>
    <t xml:space="preserve">SPOJNICA DN63 PE 100 SDR 11 - Oznaka br.2 na nacrtu HMO 08-531-7.Detalj zasuna </t>
  </si>
  <si>
    <t>T-KOMAD S NASTAVKOM ZA ZAVARIVANJE - ISTOSTRANI</t>
  </si>
  <si>
    <t>SEDLO S NOŽEM I VENTILOM, OKRETNIM NASTAVKOM 360</t>
  </si>
  <si>
    <t>PRIJELAZNO KOLJENO 90 PE/ČELIK-VANJSKI NAVOJ</t>
  </si>
  <si>
    <t>ZAVRŠNA KAPA</t>
  </si>
  <si>
    <t>Geodetsko snimanje izvedenog stanja cjevovoda s izradom "Elaborata izvedenog stanja" po ovlaštenoj osobi i upisom u katastar vodova.</t>
  </si>
  <si>
    <t>Ulična kapa, uključivo izrada temelja</t>
  </si>
  <si>
    <t>Ugradbena garnitura duljine do 1,0 m</t>
  </si>
  <si>
    <t>1. UNUTARNJA HIDRANTSKA MREŽA</t>
  </si>
  <si>
    <t>UNUTARNJA HIDRANTSKA MREŽA REKAPITULACIJA:</t>
  </si>
  <si>
    <t>II. Zemljani radovi ukupno</t>
  </si>
  <si>
    <t>6.3.</t>
  </si>
  <si>
    <t>6.5.</t>
  </si>
  <si>
    <t>Obračun po kompletu.</t>
  </si>
  <si>
    <t>8.4.</t>
  </si>
  <si>
    <t>8.5.</t>
  </si>
  <si>
    <r>
      <t>Obračun po m</t>
    </r>
    <r>
      <rPr>
        <vertAlign val="superscript"/>
        <sz val="11"/>
        <rFont val="Arial Narrow"/>
        <family val="2"/>
      </rPr>
      <t>1</t>
    </r>
    <r>
      <rPr>
        <sz val="11"/>
        <rFont val="Arial Narrow"/>
        <family val="2"/>
      </rPr>
      <t xml:space="preserve"> uređene trase.</t>
    </r>
  </si>
  <si>
    <r>
      <t>m</t>
    </r>
    <r>
      <rPr>
        <vertAlign val="superscript"/>
        <sz val="11"/>
        <rFont val="Arial Narrow"/>
        <family val="2"/>
      </rPr>
      <t>1</t>
    </r>
  </si>
  <si>
    <t>Izrada uputa za rukovanje vatrogasnom opremom u slučaju požara</t>
  </si>
  <si>
    <t>8.6.</t>
  </si>
  <si>
    <t>8.7.</t>
  </si>
  <si>
    <t>Izrada uputa za održavanje unutarnje hidrantske mreže.</t>
  </si>
  <si>
    <t>6.6.</t>
  </si>
  <si>
    <t>REKONSTRUKCIJA VODOVODA UNUTAR SANITARNIH PROSTORIJA KOTLOVNICE
REKAPITULACIJA:</t>
  </si>
  <si>
    <t>2. REKONSTRUKCIJA VODOVODA UNUTAR SANITARNIH PROSTORIJA KOTLOVNICE
REKAPITULACIJA:</t>
  </si>
  <si>
    <r>
      <rPr>
        <b/>
        <sz val="11"/>
        <rFont val="Arial Narrow"/>
        <family val="2"/>
      </rPr>
      <t>Pažljiva demontaža 9 hidrantskih ormara uključujući i pripdajuće dijelove postojećeg hidrantskog voda</t>
    </r>
    <r>
      <rPr>
        <sz val="11"/>
        <rFont val="Arial Narrow"/>
        <family val="2"/>
      </rPr>
      <t>. U cijenu uključeno uklanjanje, utovar u prijevozno sredstvo  i odvoz na deponiju. Deponiju osigurava Izvođač.
Obračun po komadu uklonjenog hidrantskog ormarića s pripadajućim dijelovima.</t>
    </r>
  </si>
  <si>
    <t>KOLJENO 90°/63 S INTEGRIRANIM STEGAMA</t>
  </si>
  <si>
    <t>KOLJENO 45°/63 S INTEGRIRANIM STEGAMA</t>
  </si>
  <si>
    <t>PCČ DN 50 mm</t>
  </si>
  <si>
    <r>
      <rPr>
        <b/>
        <sz val="11"/>
        <rFont val="Arial Narrow"/>
        <family val="2"/>
      </rPr>
      <t xml:space="preserve">Nabava, doprema i ugradnja toplinske izolacije  </t>
    </r>
    <r>
      <rPr>
        <sz val="11"/>
        <rFont val="Arial Narrow"/>
        <family val="2"/>
      </rPr>
      <t>čeličnih cijevi DN 50 mm sa svim potrebnim spojnim i  materijalom i radom.U gradnja toplinske izolacije klasificirane kao teškogoriv proizvod klase A1.Minimalna debljina izolacije 30 mm. U ciijenu je uključen sav potrebni rad, te pomoćni materijal. Obračun se obavlja po metru obložene   cijevi.</t>
    </r>
  </si>
  <si>
    <t xml:space="preserve">Ispiranje novo izvedenog cjevovoda hidrantske mreže prije stavljanja u pogon, a tlačnu probu prije zatrpavanja cjevovoda prema važećim propisima od strane ovlaštene pravne osobe uz izradu zapisnika. Obračun radova po kompletu.                                    </t>
  </si>
  <si>
    <r>
      <rPr>
        <b/>
        <sz val="11"/>
        <rFont val="Arial Narrow"/>
        <family val="2"/>
      </rPr>
      <t xml:space="preserve">Izvedba proboja DN 50 mm kroz zid za potrebe vođenja trase cjevovoda. </t>
    </r>
    <r>
      <rPr>
        <sz val="11"/>
        <rFont val="Arial Narrow"/>
        <family val="2"/>
      </rPr>
      <t xml:space="preserve"> Obračun po komadu izvedenih proboja.</t>
    </r>
  </si>
  <si>
    <t>Izvedba priključka na postojeći vodovod DN 15 mm za sanitarnu vodu unutar garaže. U stavku ulazi rezanje cjevovoda, ugradnja potrebnih fazonskih komada, ventila te kompletna zaštita cijevi u zidu. Obračun po kompletu izvedenog priključka.</t>
  </si>
  <si>
    <r>
      <rPr>
        <b/>
        <sz val="11"/>
        <rFont val="Arial Narrow"/>
        <family val="2"/>
      </rPr>
      <t xml:space="preserve">Dobava, prijenos i ugradba pocinčanih tlačnih cijevi DN 20 mm i fitinga. </t>
    </r>
    <r>
      <rPr>
        <sz val="11"/>
        <rFont val="Arial Narrow"/>
        <family val="2"/>
      </rPr>
      <t xml:space="preserve">Prikaz na grafičkom prilogu </t>
    </r>
    <r>
      <rPr>
        <i/>
        <sz val="11"/>
        <rFont val="Arial Narrow"/>
        <family val="2"/>
      </rPr>
      <t>HMO 08-531-10. Shematski prikaz unutarnjeg razvoda.</t>
    </r>
    <r>
      <rPr>
        <sz val="11"/>
        <rFont val="Arial Narrow"/>
        <family val="2"/>
      </rPr>
      <t xml:space="preserve"> Svi izlazi instalacije iz zida moraju biti sakriveni rozetom. Pričvršćenje cijevi vršiti pomoću kuka i obujmica na razmacima od 2 m te kod svakog ogranka. Nije dozvoljeno savijanje cijevi.</t>
    </r>
  </si>
  <si>
    <t>Izvedba priključka na postojeći cjevovod DN 15 mm unutar kotlovnice. U stavku ulazi rezanje cjevovoda, ugradnja potrebnih fazonskih komada, ventila te kompletna zaštita cijevi u zidu. Obračun po kompletu izvedenog priključka.</t>
  </si>
  <si>
    <t>Dobava, doprema i ugradnja kuglaste slavine za vodu DN 20 mm za umivaonik u garažnom prostoru. Obračun po komadu ugrađene kuglaste slavine.</t>
  </si>
  <si>
    <r>
      <t>Bojanje zidova na mjestima krpanja šliceva i prodora poludisperzivnim bojama. U cijenu uračunato gletanje i sve potrebne predradnje. Obračun radova po m</t>
    </r>
    <r>
      <rPr>
        <vertAlign val="superscript"/>
        <sz val="11"/>
        <color theme="1"/>
        <rFont val="Arial Narrow"/>
        <family val="2"/>
      </rPr>
      <t>2</t>
    </r>
  </si>
  <si>
    <r>
      <t>m</t>
    </r>
    <r>
      <rPr>
        <vertAlign val="superscript"/>
        <sz val="11"/>
        <color theme="1"/>
        <rFont val="Arial Narrow"/>
        <family val="2"/>
      </rPr>
      <t>2</t>
    </r>
  </si>
  <si>
    <r>
      <rPr>
        <b/>
        <sz val="11"/>
        <rFont val="Arial Narrow"/>
        <family val="2"/>
      </rPr>
      <t>Mobilizacija i demobilizacija gradilišta</t>
    </r>
    <r>
      <rPr>
        <sz val="11"/>
        <rFont val="Arial Narrow"/>
        <family val="2"/>
      </rPr>
      <t>, koja uključuje:
- dovoz i odvoz svih potrebnih strojeva
- dovoz i odvoz alata
- uređenje privremene gradilišne deponije
Obračun po kompletu.</t>
    </r>
  </si>
  <si>
    <r>
      <rPr>
        <b/>
        <sz val="11"/>
        <rFont val="Arial Narrow"/>
        <family val="2"/>
      </rPr>
      <t>Geodetski radovi</t>
    </r>
    <r>
      <rPr>
        <sz val="11"/>
        <rFont val="Arial Narrow"/>
        <family val="2"/>
      </rPr>
      <t>. Obuhvaćaju sav  rad na iskolčenju i svih sastavnih dijelova, objekata u zoni zahvata, sva mjerenja u vezi prijenosa podataka iz projekta na teren i obrnuto. Detaljno iskolčenje trase cjevovoda s označavanjem svih profila, mjesta svih objekata i lomnih točaka na cjevovodu, te izrada elaborata iskolčenja od ovlaštene osobe. Obračun po kompletu.</t>
    </r>
  </si>
  <si>
    <r>
      <rPr>
        <b/>
        <sz val="11"/>
        <rFont val="Arial Narrow"/>
        <family val="2"/>
      </rPr>
      <t xml:space="preserve">Privremena regulacija prometa </t>
    </r>
    <r>
      <rPr>
        <sz val="11"/>
        <rFont val="Arial Narrow"/>
        <family val="2"/>
      </rPr>
      <t>na prometnim površinama na mjestima gdje se izvode rovovi za polaganje cjevovoda, mjestima prekopa.</t>
    </r>
  </si>
  <si>
    <r>
      <t>Dvostrano strojno rezanje asfalta</t>
    </r>
    <r>
      <rPr>
        <sz val="11"/>
        <rFont val="Arial Narrow"/>
        <family val="2"/>
      </rPr>
      <t xml:space="preserve"> na lokaciji izvedbe rekonstrukcije.  Uklanjanje asfalta, utovar u prijevozno sredstvo te odvoz na deponiju. Deponiju osigurava Izvođač. U stavku uključeno i rezanje asfalta oko postojećih hidranata i revizijskih okana.  Izvedba, kontrola kakvoće i obračun prema OTU 1- 03.2. Obračun po m' strojno rezanog asfalta.</t>
    </r>
  </si>
  <si>
    <r>
      <rPr>
        <b/>
        <sz val="11"/>
        <rFont val="Arial Narrow"/>
        <family val="2"/>
      </rPr>
      <t xml:space="preserve">Strojni (ručni) iskop rova za cjevovod </t>
    </r>
    <r>
      <rPr>
        <sz val="11"/>
        <rFont val="Arial Narrow"/>
        <family val="2"/>
      </rPr>
      <t xml:space="preserve">s grubim zaravnavanjem dna i izbacivanjem iskopanog materijala na 1 m od ruba rova, s ostavljanjem slobodne staze između rova i iskopanog materijala u širini min. 0,5 m. </t>
    </r>
    <r>
      <rPr>
        <b/>
        <sz val="11"/>
        <rFont val="Arial Narrow"/>
        <family val="2"/>
      </rPr>
      <t>Izvođač je dužan dati jedinstvenu (prosječnu) cijenu za iskop materijala temeljem vlastite procjene kategorije tla uvidom na terenu.</t>
    </r>
    <r>
      <rPr>
        <sz val="11"/>
        <rFont val="Arial Narrow"/>
        <family val="2"/>
      </rPr>
      <t xml:space="preserve"> Na mjestima iskopa gdje je manje od 3 m od ruba kolnika  javne ceste ili asfaltnim prilazima iskopani materijal se odmah odvozi na za to predviđenu deponiju na udaljenosti do 5 km. Širina rova je </t>
    </r>
    <r>
      <rPr>
        <b/>
        <sz val="11"/>
        <rFont val="Arial Narrow"/>
        <family val="2"/>
      </rPr>
      <t>60 cm</t>
    </r>
    <r>
      <rPr>
        <sz val="11"/>
        <rFont val="Arial Narrow"/>
        <family val="2"/>
      </rPr>
      <t>, a dubine  rovova prema uzdužnim profilima. Kod približavanja ili eventualnih križanja s podzemnim instalacijama iskop izvoditi ručno.
U iskop rova  uključeno je i spojeva na postojeću vanjsku hidrantsku mrežu te sve ostale iskope koji budu vršeni tijekom izvođenja radova. 
Obračun po m</t>
    </r>
    <r>
      <rPr>
        <vertAlign val="superscript"/>
        <sz val="11"/>
        <rFont val="Arial Narrow"/>
        <family val="2"/>
      </rPr>
      <t>3</t>
    </r>
    <r>
      <rPr>
        <sz val="11"/>
        <rFont val="Arial Narrow"/>
        <family val="2"/>
      </rPr>
      <t xml:space="preserve"> iskopanog materijala mjereno u sraslom stanju.</t>
    </r>
  </si>
  <si>
    <r>
      <t>m</t>
    </r>
    <r>
      <rPr>
        <vertAlign val="superscript"/>
        <sz val="11"/>
        <rFont val="Arial Narrow"/>
        <family val="2"/>
      </rPr>
      <t>3</t>
    </r>
  </si>
  <si>
    <r>
      <t>Planiranje dna rovova i površina predviđenih za objekte hidrantske mreže.</t>
    </r>
    <r>
      <rPr>
        <sz val="11"/>
        <rFont val="Arial Narrow"/>
        <family val="2"/>
      </rPr>
      <t xml:space="preserve"> Neravnine je potrebno zasjeći, a udubljenja napuniti materijalom tako da se nakon planiranja dobije projektirane uzdužne i poprečne padove, s točnosti ± 2 cm. ispitivanje zbijenosti koja treba iznositi Ms≥20 MN/m², s izdavanjem potrebnog atesta.  Obračun rada prema m</t>
    </r>
    <r>
      <rPr>
        <vertAlign val="superscript"/>
        <sz val="11"/>
        <rFont val="Arial Narrow"/>
        <family val="2"/>
      </rPr>
      <t xml:space="preserve">2 </t>
    </r>
    <r>
      <rPr>
        <sz val="11"/>
        <rFont val="Arial Narrow"/>
        <family val="2"/>
      </rPr>
      <t>isplanirane površine.</t>
    </r>
  </si>
  <si>
    <r>
      <rPr>
        <b/>
        <sz val="11"/>
        <rFont val="Arial Narrow"/>
        <family val="2"/>
      </rPr>
      <t>Izrada posteljice -</t>
    </r>
    <r>
      <rPr>
        <sz val="11"/>
        <rFont val="Arial Narrow"/>
        <family val="2"/>
      </rPr>
      <t xml:space="preserve"> podloge za polaganje vodovodnih cijevi u dnu rova, debljine 10 cm od rastresitog materijala (pijesak granulacije 0-4 mm). U cijenu stavke ulazi nabava, doprema, razvod, ubacivanje i planiranje pijeska ili sl. u rov. Posteljicu izvesti s potrebnim stupnjem zbijenosti (mjereno po Proctoru Sz najmanje 95%). Obračun radova po m</t>
    </r>
    <r>
      <rPr>
        <vertAlign val="superscript"/>
        <sz val="11"/>
        <rFont val="Arial Narrow"/>
        <family val="2"/>
      </rPr>
      <t>3</t>
    </r>
    <r>
      <rPr>
        <sz val="11"/>
        <rFont val="Arial Narrow"/>
        <family val="2"/>
      </rPr>
      <t xml:space="preserve"> ugrađenog materijala.</t>
    </r>
  </si>
  <si>
    <r>
      <rPr>
        <b/>
        <sz val="11"/>
        <rFont val="Arial Narrow"/>
        <family val="2"/>
      </rPr>
      <t>Nabava, doprema i postavljanje signalno-upozoravajuće indikator trake.</t>
    </r>
    <r>
      <rPr>
        <sz val="11"/>
        <rFont val="Arial Narrow"/>
        <family val="2"/>
      </rPr>
      <t xml:space="preserve"> Traka se polaže 20 cm iznad tjemena vodovodne cijevi na oblogu od pijeska. Obračun po m1 postavljene trake.</t>
    </r>
  </si>
  <si>
    <r>
      <rPr>
        <b/>
        <sz val="11"/>
        <rFont val="Arial Narrow"/>
        <family val="2"/>
      </rPr>
      <t>Zatrpavanje rova nakon polaganja cjevovoda slojem pijeska granulacije 0-4 mm</t>
    </r>
    <r>
      <rPr>
        <sz val="11"/>
        <rFont val="Arial Narrow"/>
        <family val="2"/>
      </rPr>
      <t xml:space="preserve">  oko i iznad cijevi, debljina sloja 30 cm iznad tjemena cijevi. Stavka obuhvaća nabavu, dovoz, zasipanje i nabijanje.Na visini 20 cm iznad tjemena cijevi, u gornjoj ravnini pješčane obloge, postavlja se signalna - indikator traka. Pijesak je potrebno sabiti lakim nabijačima da se ne ošteti cijev. 
Obračun po m3 ugrađenog pijeska u sabitom stanju.</t>
    </r>
  </si>
  <si>
    <r>
      <rPr>
        <b/>
        <sz val="11"/>
        <rFont val="Arial Narrow"/>
        <family val="2"/>
      </rPr>
      <t xml:space="preserve">Zatrpavanje cjevovodnog rova  </t>
    </r>
    <r>
      <rPr>
        <sz val="11"/>
        <rFont val="Arial Narrow"/>
        <family val="2"/>
      </rPr>
      <t>nakon završetka radova materijalom od iskopa, najprije zatrpavati sitnijim materijalom, a pri vrhu rova i krupnijim materijalom.
Obračun po m</t>
    </r>
    <r>
      <rPr>
        <vertAlign val="superscript"/>
        <sz val="11"/>
        <rFont val="Arial Narrow"/>
        <family val="2"/>
      </rPr>
      <t>3</t>
    </r>
    <r>
      <rPr>
        <sz val="11"/>
        <rFont val="Arial Narrow"/>
        <family val="2"/>
      </rPr>
      <t xml:space="preserve"> ugrađenog pijeska u sabitom stanju.</t>
    </r>
  </si>
  <si>
    <r>
      <rPr>
        <b/>
        <sz val="11"/>
        <rFont val="Arial Narrow"/>
        <family val="2"/>
      </rPr>
      <t>Izrada novog nosivog sloja ceste.</t>
    </r>
    <r>
      <rPr>
        <sz val="11"/>
        <rFont val="Arial Narrow"/>
        <family val="2"/>
      </rPr>
      <t xml:space="preserve">
Stavka uključuje nabavu, dopremu i ugradnju mehaničkog zbijenog nosivog sloja (granulacije 0-63 mm), d=35 (40) cm, Ms≥100 MN/m</t>
    </r>
    <r>
      <rPr>
        <vertAlign val="superscript"/>
        <sz val="11"/>
        <rFont val="Arial Narrow"/>
        <family val="2"/>
      </rPr>
      <t>2</t>
    </r>
    <r>
      <rPr>
        <sz val="11"/>
        <rFont val="Arial Narrow"/>
        <family val="2"/>
      </rPr>
      <t>, na prethodno fino planiranu posteljicu.
Obračun po m</t>
    </r>
    <r>
      <rPr>
        <vertAlign val="superscript"/>
        <sz val="11"/>
        <rFont val="Arial Narrow"/>
        <family val="2"/>
      </rPr>
      <t>3</t>
    </r>
    <r>
      <rPr>
        <sz val="11"/>
        <rFont val="Arial Narrow"/>
        <family val="2"/>
      </rPr>
      <t xml:space="preserve"> ugrađenog nosivog sloja u sabitom stanju.</t>
    </r>
  </si>
  <si>
    <r>
      <t>Utovar, odvoz, istovar i razastiranje viška materijala od iskopa na odobrenu deponiju. Obračun po m</t>
    </r>
    <r>
      <rPr>
        <vertAlign val="superscript"/>
        <sz val="11"/>
        <rFont val="Arial Narrow"/>
        <family val="2"/>
      </rPr>
      <t>3</t>
    </r>
    <r>
      <rPr>
        <sz val="11"/>
        <rFont val="Arial Narrow"/>
        <family val="2"/>
      </rPr>
      <t xml:space="preserve"> materijala mjereno u sraslom stanju.</t>
    </r>
  </si>
  <si>
    <r>
      <t>Rad obuhvaća: dobavu, postavljanje i skidanje oplate i razupirača, te transport potrebnog materijala. Predviđa se laki do srednji pritisak. Razupiru se svi rovovi dubine veće od 1 m u punoj visini (100%). Eventualnu promjenu potvrdit će nadzorna služba tijekom izvedbe radova. Pod razuprtom površinom smatra se stvarno pokrivena površina izrađenog razupiranja ovjerenog po nadzornom inženjeru. 
Obračun po m</t>
    </r>
    <r>
      <rPr>
        <vertAlign val="superscript"/>
        <sz val="11"/>
        <rFont val="Arial Narrow"/>
        <family val="2"/>
      </rPr>
      <t>2</t>
    </r>
    <r>
      <rPr>
        <sz val="11"/>
        <rFont val="Arial Narrow"/>
        <family val="2"/>
      </rPr>
      <t xml:space="preserve"> izvedene oplate.</t>
    </r>
  </si>
  <si>
    <r>
      <rPr>
        <b/>
        <sz val="11"/>
        <rFont val="Arial Narrow"/>
        <family val="2"/>
      </rPr>
      <t>Nabava, doprema i ugradnja betona</t>
    </r>
    <r>
      <rPr>
        <sz val="11"/>
        <rFont val="Arial Narrow"/>
        <family val="2"/>
      </rPr>
      <t xml:space="preserve"> klase C 25/30 na mjestu izrezane betonske ploče. Sastav betona, granulacija agregata te priprema i ugradnja betonske smjese mora prema svemu odgovarati odredbama u Tehničkom propisu za građevinske konstrukcije (NN 17/2017). </t>
    </r>
  </si>
  <si>
    <r>
      <t>Obračun po m</t>
    </r>
    <r>
      <rPr>
        <vertAlign val="superscript"/>
        <sz val="11"/>
        <rFont val="Arial Narrow"/>
        <family val="2"/>
      </rPr>
      <t>3</t>
    </r>
    <r>
      <rPr>
        <sz val="11"/>
        <rFont val="Arial Narrow"/>
        <family val="2"/>
      </rPr>
      <t xml:space="preserve"> ugrađenog betona.</t>
    </r>
  </si>
  <si>
    <r>
      <rPr>
        <b/>
        <sz val="11"/>
        <rFont val="Arial Narrow"/>
        <family val="2"/>
      </rPr>
      <t>Izrada stabilizacije ulične kape</t>
    </r>
    <r>
      <rPr>
        <sz val="11"/>
        <rFont val="Arial Narrow"/>
        <family val="2"/>
      </rPr>
      <t xml:space="preserve">  te obzidavanje ugradbenih garnitura zasuna. Stabilizacija se izvodi od 120 komada pune opeke normalnog formata.</t>
    </r>
  </si>
  <si>
    <r>
      <rPr>
        <b/>
        <sz val="11"/>
        <rFont val="Arial Narrow"/>
        <family val="2"/>
      </rPr>
      <t xml:space="preserve">Nabava, doprema i ugradnja PEHD  spojnih komada </t>
    </r>
    <r>
      <rPr>
        <sz val="11"/>
        <rFont val="Arial Narrow"/>
        <family val="2"/>
      </rPr>
      <t xml:space="preserve"> od tvrdog polietilena PE 100, PN 16 prema standardu HRN EN 12201-2.  Obračun po komadu. Prikaz na grafičkom prilogu HMO 08-531-6. Shematski prikaz unutarnje hidrantske mreže.</t>
    </r>
  </si>
  <si>
    <t>KOLJENO 90°/110</t>
  </si>
  <si>
    <r>
      <rPr>
        <b/>
        <sz val="11"/>
        <rFont val="Arial Narrow"/>
        <family val="2"/>
      </rPr>
      <t xml:space="preserve">Nabava, doprema i ugradnja ugradbene garniture i ulične kape. </t>
    </r>
    <r>
      <rPr>
        <sz val="11"/>
        <rFont val="Arial Narrow"/>
        <family val="2"/>
      </rPr>
      <t>Stavka</t>
    </r>
    <r>
      <rPr>
        <b/>
        <sz val="11"/>
        <rFont val="Arial Narrow"/>
        <family val="2"/>
      </rPr>
      <t xml:space="preserve"> </t>
    </r>
    <r>
      <rPr>
        <sz val="11"/>
        <rFont val="Arial Narrow"/>
        <family val="2"/>
      </rPr>
      <t>uključuje i izradu temelja ulične kape. Duljina ugradbene garniture do 1,0 m. Obračun po komadu;</t>
    </r>
  </si>
  <si>
    <r>
      <t>m</t>
    </r>
    <r>
      <rPr>
        <vertAlign val="superscript"/>
        <sz val="10"/>
        <rFont val="Arial Narrow"/>
        <family val="2"/>
      </rPr>
      <t>2</t>
    </r>
  </si>
  <si>
    <r>
      <rPr>
        <b/>
        <sz val="11"/>
        <rFont val="Arial Narrow"/>
        <family val="2"/>
      </rPr>
      <t>Nabava, doprema i ugradnja  PEHD vodovodnih cijevi</t>
    </r>
    <r>
      <rPr>
        <sz val="11"/>
        <rFont val="Arial Narrow"/>
        <family val="2"/>
      </rPr>
      <t xml:space="preserve"> od tvrdog polietilena PE-100 u palicama po 12 m, prema standardu HRN EN 12201-2: Spajanje cijevi promjera DN 110, DN 63,  elektro spojnicom, spuštanje u rov te namještanje po pravcu i niveleti. U stavku uključiti izradu spojeva PEHD lukova  i cijevi  elektrospojnicama, te svih spojnih komada i cijevi. U cijenu je uključen sav potreban rad, te pomoćni materijal.</t>
    </r>
  </si>
  <si>
    <r>
      <rPr>
        <b/>
        <sz val="11"/>
        <rFont val="Arial Narrow"/>
        <family val="2"/>
      </rPr>
      <t>Dobava doprema i ugradnja unutarnjeg zidnog hidrantskog ormara s pripadajućom opremom</t>
    </r>
    <r>
      <rPr>
        <sz val="11"/>
        <rFont val="Arial Narrow"/>
        <family val="2"/>
      </rPr>
      <t xml:space="preserve"> jedna tlačna cijev DN 50 mm, dužine 15,0 m s spojnicama, kutni ventil 2". Stavka uključuje sav potreban rad i materijal za ugradnju ormara. Osnovne značajke ormara: širina 500 mm, visina 500 mm i dubina 140 mm.  U stavku uključen sav potreban pribor. Hidrantski ormar za smještaj hidrantske opreme mora biti izrađen od hladno valjanog čeličnog lima, debljine min 1.0 mm do max 1.5 mm. Zaštita od korozije izvodi se nanošenjem jednog sloja dvokomponentnog epoksidnog primera, a završno bojenje mora biti izvedeno bojom u tonu prema „RAL 3000“, vrata ormara moraju biti puna sa ugrađenom bravicom za zatvaranje. Na vratima mora biti postavljena oznaka " H" u obliku Euro naljepnice i oznaka vatrogasne cijevi. Obračun po komadu ugrađenog hidrantskog ormara s pripadajućom opremom.</t>
    </r>
  </si>
  <si>
    <r>
      <rPr>
        <b/>
        <sz val="11"/>
        <rFont val="Arial Narrow"/>
        <family val="2"/>
      </rPr>
      <t>Lociranje i blindiranje postojećeg dovodnog cjeovovoda u sanitarnoj prostoriji u sklopu kotlovnice</t>
    </r>
    <r>
      <rPr>
        <sz val="11"/>
        <rFont val="Arial Narrow"/>
        <family val="2"/>
      </rPr>
      <t>. Stavka obuhvaća sve potrebene radove na otkrivanju i blIndiranju dovodnog cjevovoda (skidanje pločica, štemanje zidova) te vraćanje u prvobitno stanje. Obračun radova po kompletu izvedenih radova.</t>
    </r>
  </si>
  <si>
    <r>
      <rPr>
        <b/>
        <sz val="11"/>
        <rFont val="Arial Narrow"/>
        <family val="2"/>
      </rPr>
      <t>Nabava, doprema i ugradnja pocinčanih čeličnih cijevi</t>
    </r>
    <r>
      <rPr>
        <sz val="11"/>
        <rFont val="Arial Narrow"/>
        <family val="2"/>
      </rPr>
      <t xml:space="preserve"> DN 50 mm prema standardu HRN EN 10255:2008, sa svim potrebnim spojnim i brtvenim materijalom. Cijevi vođene u podnim  usjecima izolirati filc trakom u dva sloja. .U ciijenu je uključen sav potrebni rad, te pomoćni materijal. Obračun se obavlja po metru montirane  cijevi.</t>
    </r>
  </si>
  <si>
    <t>U_________, ______ 2021. godine</t>
  </si>
  <si>
    <t>______________________</t>
  </si>
  <si>
    <t>(potpis i pečat)</t>
  </si>
  <si>
    <t xml:space="preserve"> Ponuditelj:</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</si>
</sst>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k_n_-;\-* #,##0.00\ _k_n_-;_-* &quot;-&quot;??\ _k_n_-;_-@_-"/>
    <numFmt numFmtId="164" formatCode="#,##0.00\ &quot;kn&quot;"/>
    <numFmt numFmtId="165" formatCode="#,##0.0"/>
    <numFmt numFmtId="166" formatCode="_-* #,##0.0\ _k_n_-;\-* #,##0.0\ _k_n_-;_-* &quot;-&quot;??\ _k_n_-;_-@_-"/>
  </numFmts>
  <fonts count="31" x14ac:knownFonts="1">
    <font>
      <sz val="11"/>
      <color theme="1"/>
      <name val="Calibri"/>
      <family val="2"/>
      <charset val="238"/>
      <scheme val="minor"/>
    </font>
    <font>
      <sz val="11"/>
      <color theme="1"/>
      <name val="Arial Narrow"/>
      <family val="2"/>
      <charset val="238"/>
    </font>
    <font>
      <sz val="11"/>
      <name val="Arial Narrow"/>
      <family val="2"/>
      <charset val="238"/>
    </font>
    <font>
      <sz val="10"/>
      <name val="Arial"/>
      <family val="2"/>
      <charset val="238"/>
    </font>
    <font>
      <b/>
      <sz val="11"/>
      <name val="Arial Narrow"/>
      <family val="2"/>
      <charset val="238"/>
    </font>
    <font>
      <b/>
      <sz val="12"/>
      <name val="Arial Narrow"/>
      <family val="2"/>
      <charset val="238"/>
    </font>
    <font>
      <sz val="12"/>
      <name val="Arial Narrow"/>
      <family val="2"/>
      <charset val="238"/>
    </font>
    <font>
      <sz val="11"/>
      <color rgb="FFFF0000"/>
      <name val="Arial Narrow"/>
      <family val="2"/>
      <charset val="238"/>
    </font>
    <font>
      <sz val="11"/>
      <color indexed="8"/>
      <name val="Calibri"/>
      <family val="2"/>
      <charset val="238"/>
    </font>
    <font>
      <sz val="11"/>
      <color theme="1"/>
      <name val="Calibri"/>
      <family val="2"/>
      <charset val="238"/>
      <scheme val="minor"/>
    </font>
    <font>
      <b/>
      <sz val="14"/>
      <name val="Arial Narrow"/>
      <family val="2"/>
      <charset val="238"/>
    </font>
    <font>
      <i/>
      <sz val="11"/>
      <name val="Arial Narrow"/>
      <family val="2"/>
      <charset val="238"/>
    </font>
    <font>
      <b/>
      <sz val="12"/>
      <color rgb="FFFF0000"/>
      <name val="Arial Narrow"/>
      <family val="2"/>
      <charset val="238"/>
    </font>
    <font>
      <sz val="12"/>
      <color rgb="FFFF0000"/>
      <name val="Arial Narrow"/>
      <family val="2"/>
      <charset val="238"/>
    </font>
    <font>
      <sz val="11"/>
      <name val="Arial Narrow"/>
      <family val="2"/>
    </font>
    <font>
      <b/>
      <sz val="11"/>
      <name val="Arial Narrow"/>
      <family val="2"/>
    </font>
    <font>
      <sz val="12"/>
      <name val="Arial Narrow"/>
      <family val="2"/>
    </font>
    <font>
      <sz val="8"/>
      <name val="Calibri"/>
      <family val="2"/>
      <charset val="238"/>
      <scheme val="minor"/>
    </font>
    <font>
      <sz val="10"/>
      <name val="Arial"/>
      <family val="2"/>
    </font>
    <font>
      <sz val="10"/>
      <name val="Arial CE"/>
      <family val="2"/>
      <charset val="238"/>
    </font>
    <font>
      <sz val="10"/>
      <name val="Arial Narrow"/>
      <family val="2"/>
    </font>
    <font>
      <vertAlign val="superscript"/>
      <sz val="11"/>
      <name val="Arial Narrow"/>
      <family val="2"/>
    </font>
    <font>
      <i/>
      <sz val="11"/>
      <name val="Arial Narrow"/>
      <family val="2"/>
    </font>
    <font>
      <sz val="11"/>
      <color theme="1"/>
      <name val="Arial Narrow"/>
      <family val="2"/>
    </font>
    <font>
      <b/>
      <sz val="11"/>
      <color theme="1"/>
      <name val="Arial Narrow"/>
      <family val="2"/>
    </font>
    <font>
      <b/>
      <sz val="12"/>
      <name val="Arial Narrow"/>
      <family val="2"/>
    </font>
    <font>
      <sz val="11"/>
      <color rgb="FFFF0000"/>
      <name val="Arial Narrow"/>
      <family val="2"/>
    </font>
    <font>
      <b/>
      <sz val="9"/>
      <name val="Arial Narrow"/>
      <family val="2"/>
    </font>
    <font>
      <vertAlign val="superscript"/>
      <sz val="11"/>
      <color theme="1"/>
      <name val="Arial Narrow"/>
      <family val="2"/>
    </font>
    <font>
      <vertAlign val="superscript"/>
      <sz val="10"/>
      <name val="Arial Narrow"/>
      <family val="2"/>
    </font>
    <font>
      <b/>
      <sz val="11"/>
      <color rgb="FFFF0000"/>
      <name val="Arial Narrow"/>
      <family val="2"/>
    </font>
  </fonts>
  <fills count="3">
    <fill>
      <patternFill patternType="none"/>
    </fill>
    <fill>
      <patternFill patternType="gray125"/>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s>
  <cellStyleXfs count="12">
    <xf numFmtId="0" fontId="0" fillId="0" borderId="0"/>
    <xf numFmtId="0" fontId="3" fillId="0" borderId="0"/>
    <xf numFmtId="0" fontId="3" fillId="0" borderId="0">
      <alignment vertical="top" wrapText="1"/>
    </xf>
    <xf numFmtId="0" fontId="8" fillId="0" borderId="0"/>
    <xf numFmtId="0" fontId="8" fillId="0" borderId="0"/>
    <xf numFmtId="0" fontId="8" fillId="0" borderId="0"/>
    <xf numFmtId="0" fontId="3" fillId="0" borderId="0"/>
    <xf numFmtId="43" fontId="9" fillId="0" borderId="0" applyFont="0" applyFill="0" applyBorder="0" applyAlignment="0" applyProtection="0"/>
    <xf numFmtId="0" fontId="18" fillId="0" borderId="0"/>
    <xf numFmtId="43" fontId="18" fillId="0" borderId="0" applyFont="0" applyFill="0" applyBorder="0" applyAlignment="0" applyProtection="0"/>
    <xf numFmtId="0" fontId="3" fillId="0" borderId="0"/>
    <xf numFmtId="0" fontId="19" fillId="0" borderId="0">
      <alignment horizontal="justify" vertical="top"/>
    </xf>
  </cellStyleXfs>
  <cellXfs count="177">
    <xf numFmtId="0" fontId="0" fillId="0" borderId="0" xfId="0"/>
    <xf numFmtId="0" fontId="1" fillId="0" borderId="0" xfId="0" applyFont="1"/>
    <xf numFmtId="0" fontId="7" fillId="0" borderId="0" xfId="0" applyFont="1"/>
    <xf numFmtId="4" fontId="7" fillId="0" borderId="0" xfId="0" applyNumberFormat="1" applyFont="1"/>
    <xf numFmtId="0" fontId="7" fillId="0" borderId="0" xfId="0" applyFont="1" applyFill="1" applyBorder="1" applyAlignment="1">
      <alignment horizontal="center"/>
    </xf>
    <xf numFmtId="0" fontId="7" fillId="0" borderId="0" xfId="0" applyFont="1" applyFill="1" applyBorder="1"/>
    <xf numFmtId="4" fontId="7" fillId="0" borderId="0" xfId="0" applyNumberFormat="1" applyFont="1" applyFill="1" applyBorder="1"/>
    <xf numFmtId="0" fontId="7" fillId="0" borderId="0" xfId="0" applyFont="1" applyFill="1" applyBorder="1" applyAlignment="1"/>
    <xf numFmtId="0" fontId="2" fillId="0" borderId="0" xfId="0" applyFont="1" applyFill="1"/>
    <xf numFmtId="0" fontId="12" fillId="0" borderId="0" xfId="0" applyFont="1" applyBorder="1" applyAlignment="1">
      <alignment horizontal="center" vertical="center" wrapText="1"/>
    </xf>
    <xf numFmtId="0" fontId="12" fillId="0" borderId="0" xfId="0" applyFont="1" applyBorder="1" applyAlignment="1">
      <alignment horizontal="center" vertical="center"/>
    </xf>
    <xf numFmtId="0" fontId="13" fillId="0" borderId="0" xfId="0" applyFont="1" applyBorder="1"/>
    <xf numFmtId="0" fontId="13" fillId="0" borderId="0" xfId="0" applyFont="1" applyBorder="1" applyAlignment="1">
      <alignment horizontal="right" vertical="top"/>
    </xf>
    <xf numFmtId="0" fontId="5" fillId="0" borderId="0" xfId="0" applyNumberFormat="1" applyFont="1" applyBorder="1" applyAlignment="1">
      <alignment horizontal="justify" vertical="justify" wrapText="1"/>
    </xf>
    <xf numFmtId="0" fontId="5" fillId="0" borderId="0" xfId="0" applyFont="1" applyBorder="1" applyAlignment="1">
      <alignment horizontal="center" vertical="justify"/>
    </xf>
    <xf numFmtId="165" fontId="6" fillId="0" borderId="0" xfId="0" applyNumberFormat="1" applyFont="1" applyAlignment="1"/>
    <xf numFmtId="4" fontId="6" fillId="0" borderId="0" xfId="0" applyNumberFormat="1" applyFont="1" applyAlignment="1"/>
    <xf numFmtId="16" fontId="13" fillId="0" borderId="0" xfId="0" applyNumberFormat="1" applyFont="1" applyAlignment="1">
      <alignment horizontal="right" vertical="top"/>
    </xf>
    <xf numFmtId="0" fontId="13" fillId="0" borderId="0" xfId="0" applyFont="1" applyAlignment="1">
      <alignment horizontal="right" vertical="top"/>
    </xf>
    <xf numFmtId="0" fontId="13" fillId="0" borderId="0" xfId="0" applyFont="1" applyFill="1" applyBorder="1" applyAlignment="1">
      <alignment horizontal="right" vertical="top"/>
    </xf>
    <xf numFmtId="0" fontId="13" fillId="0" borderId="0" xfId="0" applyFont="1" applyFill="1" applyBorder="1"/>
    <xf numFmtId="0" fontId="13" fillId="0" borderId="0" xfId="0" applyFont="1" applyFill="1" applyBorder="1" applyAlignment="1"/>
    <xf numFmtId="0" fontId="13" fillId="0" borderId="0" xfId="0" applyFont="1" applyBorder="1" applyAlignment="1">
      <alignment horizontal="justify" vertical="justify" wrapText="1"/>
    </xf>
    <xf numFmtId="0" fontId="13" fillId="0" borderId="0" xfId="0" applyFont="1" applyBorder="1" applyAlignment="1">
      <alignment horizontal="center"/>
    </xf>
    <xf numFmtId="4" fontId="13" fillId="0" borderId="0" xfId="0" applyNumberFormat="1" applyFont="1" applyBorder="1" applyAlignment="1">
      <alignment horizontal="right"/>
    </xf>
    <xf numFmtId="0" fontId="14" fillId="0" borderId="0" xfId="0" applyFont="1" applyFill="1" applyBorder="1" applyAlignment="1" applyProtection="1">
      <alignment horizontal="justify" vertical="top" wrapText="1"/>
      <protection locked="0"/>
    </xf>
    <xf numFmtId="0" fontId="14" fillId="0" borderId="0" xfId="0" applyFont="1" applyFill="1" applyBorder="1" applyAlignment="1">
      <alignment horizontal="justify" vertical="top" wrapText="1"/>
    </xf>
    <xf numFmtId="0" fontId="5" fillId="0" borderId="7" xfId="0" applyNumberFormat="1" applyFont="1" applyBorder="1" applyAlignment="1">
      <alignment horizontal="center" vertical="center"/>
    </xf>
    <xf numFmtId="0" fontId="5" fillId="0" borderId="11" xfId="0" applyNumberFormat="1" applyFont="1" applyBorder="1" applyAlignment="1">
      <alignment horizontal="left" vertical="justify" wrapText="1"/>
    </xf>
    <xf numFmtId="0" fontId="25" fillId="2" borderId="3" xfId="0" applyFont="1" applyFill="1" applyBorder="1" applyAlignment="1">
      <alignment horizontal="right"/>
    </xf>
    <xf numFmtId="0" fontId="0" fillId="0" borderId="0" xfId="0" applyBorder="1"/>
    <xf numFmtId="0" fontId="5" fillId="0" borderId="11" xfId="0" applyFont="1" applyBorder="1" applyAlignment="1">
      <alignment horizontal="right"/>
    </xf>
    <xf numFmtId="9" fontId="6" fillId="0" borderId="16" xfId="0" applyNumberFormat="1" applyFont="1" applyBorder="1" applyAlignment="1">
      <alignment horizontal="right"/>
    </xf>
    <xf numFmtId="0" fontId="14" fillId="0" borderId="0" xfId="0" applyNumberFormat="1" applyFont="1" applyFill="1" applyBorder="1" applyAlignment="1" applyProtection="1">
      <alignment horizontal="left" vertical="top" wrapText="1"/>
    </xf>
    <xf numFmtId="0" fontId="14" fillId="0" borderId="0" xfId="0" applyNumberFormat="1" applyFont="1" applyFill="1" applyBorder="1" applyAlignment="1" applyProtection="1">
      <alignment horizontal="center"/>
    </xf>
    <xf numFmtId="0" fontId="14" fillId="0" borderId="0" xfId="0" applyNumberFormat="1" applyFont="1" applyFill="1" applyBorder="1" applyAlignment="1" applyProtection="1">
      <alignment horizontal="left" vertical="top"/>
    </xf>
    <xf numFmtId="3" fontId="14" fillId="0" borderId="0" xfId="0" applyNumberFormat="1" applyFont="1" applyFill="1" applyBorder="1" applyAlignment="1" applyProtection="1">
      <alignment horizontal="center"/>
    </xf>
    <xf numFmtId="0" fontId="2" fillId="0" borderId="0" xfId="0" applyFont="1" applyBorder="1"/>
    <xf numFmtId="0" fontId="2" fillId="0" borderId="0" xfId="0" applyFont="1" applyBorder="1" applyAlignment="1">
      <alignment horizontal="center"/>
    </xf>
    <xf numFmtId="0" fontId="14" fillId="0" borderId="0" xfId="0" applyFont="1" applyBorder="1" applyAlignment="1">
      <alignment horizontal="justify" vertical="top" wrapText="1"/>
    </xf>
    <xf numFmtId="0" fontId="14" fillId="0" borderId="0" xfId="2" applyNumberFormat="1" applyFont="1" applyBorder="1" applyAlignment="1">
      <alignment horizontal="justify" vertical="top" wrapText="1"/>
    </xf>
    <xf numFmtId="0" fontId="14" fillId="0" borderId="0" xfId="5" applyFont="1" applyFill="1" applyBorder="1" applyAlignment="1">
      <alignment horizontal="justify" vertical="top" wrapText="1"/>
    </xf>
    <xf numFmtId="0" fontId="14" fillId="0" borderId="0" xfId="0" applyNumberFormat="1" applyFont="1" applyBorder="1" applyAlignment="1">
      <alignment horizontal="justify" vertical="justify" wrapText="1"/>
    </xf>
    <xf numFmtId="2" fontId="14" fillId="0" borderId="0" xfId="7" applyNumberFormat="1" applyFont="1" applyBorder="1" applyAlignment="1">
      <alignment horizontal="center"/>
    </xf>
    <xf numFmtId="4" fontId="14" fillId="0" borderId="0" xfId="2" applyNumberFormat="1" applyFont="1" applyBorder="1" applyAlignment="1">
      <alignment wrapText="1"/>
    </xf>
    <xf numFmtId="0" fontId="14" fillId="0" borderId="0" xfId="0" applyFont="1" applyBorder="1" applyAlignment="1">
      <alignment horizontal="justify" vertical="justify"/>
    </xf>
    <xf numFmtId="0" fontId="14" fillId="0" borderId="0" xfId="5" applyFont="1" applyBorder="1" applyAlignment="1">
      <alignment horizontal="center" wrapText="1"/>
    </xf>
    <xf numFmtId="4" fontId="14" fillId="0" borderId="0" xfId="0" applyNumberFormat="1" applyFont="1" applyBorder="1"/>
    <xf numFmtId="0" fontId="14" fillId="0" borderId="0" xfId="0" applyFont="1" applyBorder="1" applyAlignment="1">
      <alignment horizontal="justify" vertical="justify" wrapText="1"/>
    </xf>
    <xf numFmtId="0" fontId="14" fillId="0" borderId="0" xfId="0" applyFont="1" applyBorder="1" applyAlignment="1">
      <alignment horizontal="center" wrapText="1"/>
    </xf>
    <xf numFmtId="0" fontId="14" fillId="0" borderId="0" xfId="0" applyFont="1" applyBorder="1"/>
    <xf numFmtId="0" fontId="14" fillId="0" borderId="0" xfId="2" applyFont="1" applyBorder="1" applyAlignment="1">
      <alignment horizontal="center" vertical="justify" wrapText="1"/>
    </xf>
    <xf numFmtId="0" fontId="14" fillId="0" borderId="0" xfId="0" applyFont="1" applyBorder="1" applyAlignment="1">
      <alignment horizontal="center"/>
    </xf>
    <xf numFmtId="2" fontId="14" fillId="0" borderId="0" xfId="7" applyNumberFormat="1" applyFont="1" applyBorder="1" applyAlignment="1">
      <alignment horizontal="center" wrapText="1"/>
    </xf>
    <xf numFmtId="0" fontId="14" fillId="0" borderId="0" xfId="0" applyFont="1" applyFill="1" applyBorder="1" applyAlignment="1">
      <alignment horizontal="justify" vertical="justify"/>
    </xf>
    <xf numFmtId="0" fontId="14" fillId="0" borderId="0" xfId="0" applyFont="1" applyFill="1" applyBorder="1"/>
    <xf numFmtId="2" fontId="14" fillId="0" borderId="0" xfId="7" applyNumberFormat="1" applyFont="1" applyFill="1" applyBorder="1" applyAlignment="1">
      <alignment horizontal="center"/>
    </xf>
    <xf numFmtId="0" fontId="14" fillId="0" borderId="0" xfId="2" applyFont="1" applyBorder="1" applyAlignment="1">
      <alignment horizontal="justify" vertical="justify"/>
    </xf>
    <xf numFmtId="0" fontId="14" fillId="0" borderId="0" xfId="8" applyFont="1" applyBorder="1" applyAlignment="1">
      <alignment horizontal="justify" vertical="top"/>
    </xf>
    <xf numFmtId="0" fontId="23" fillId="0" borderId="0" xfId="0" applyFont="1" applyBorder="1"/>
    <xf numFmtId="2" fontId="2" fillId="0" borderId="0" xfId="0" applyNumberFormat="1" applyFont="1" applyBorder="1"/>
    <xf numFmtId="0" fontId="26" fillId="0" borderId="0" xfId="0" applyNumberFormat="1" applyFont="1" applyFill="1" applyBorder="1" applyAlignment="1" applyProtection="1">
      <alignment horizontal="center" vertical="top"/>
    </xf>
    <xf numFmtId="0" fontId="24" fillId="0" borderId="0" xfId="0" applyFont="1" applyBorder="1"/>
    <xf numFmtId="0" fontId="20" fillId="0" borderId="0" xfId="8" applyFont="1" applyBorder="1" applyAlignment="1" applyProtection="1">
      <alignment horizontal="justify" vertical="top" wrapText="1"/>
      <protection locked="0"/>
    </xf>
    <xf numFmtId="0" fontId="24" fillId="0" borderId="0" xfId="0" applyFont="1" applyBorder="1" applyAlignment="1">
      <alignment wrapText="1"/>
    </xf>
    <xf numFmtId="4" fontId="15" fillId="0" borderId="6" xfId="0" applyNumberFormat="1" applyFont="1" applyBorder="1" applyAlignment="1"/>
    <xf numFmtId="0" fontId="15" fillId="0" borderId="0" xfId="0" applyFont="1" applyBorder="1" applyAlignment="1">
      <alignment horizontal="right" vertical="top"/>
    </xf>
    <xf numFmtId="0" fontId="14" fillId="0" borderId="0" xfId="0" applyFont="1" applyBorder="1" applyAlignment="1">
      <alignment vertical="top"/>
    </xf>
    <xf numFmtId="2" fontId="14" fillId="0" borderId="0" xfId="7" applyNumberFormat="1" applyFont="1" applyBorder="1" applyAlignment="1"/>
    <xf numFmtId="0" fontId="14" fillId="0" borderId="0" xfId="0" applyFont="1" applyBorder="1" applyAlignment="1"/>
    <xf numFmtId="0" fontId="27" fillId="0" borderId="1" xfId="0" applyFont="1" applyBorder="1" applyAlignment="1">
      <alignment horizontal="right" vertical="top" wrapText="1"/>
    </xf>
    <xf numFmtId="0" fontId="27" fillId="0" borderId="1" xfId="0" applyFont="1" applyBorder="1" applyAlignment="1">
      <alignment horizontal="center" vertical="center"/>
    </xf>
    <xf numFmtId="0" fontId="27" fillId="0" borderId="1" xfId="0" applyFont="1" applyBorder="1" applyAlignment="1">
      <alignment horizontal="center" vertical="center" wrapText="1"/>
    </xf>
    <xf numFmtId="2" fontId="27" fillId="0" borderId="1" xfId="7" applyNumberFormat="1" applyFont="1" applyBorder="1" applyAlignment="1">
      <alignment horizontal="center" vertical="center" wrapText="1"/>
    </xf>
    <xf numFmtId="0" fontId="27" fillId="0" borderId="1" xfId="0" applyFont="1" applyBorder="1" applyAlignment="1">
      <alignment vertical="center" wrapText="1"/>
    </xf>
    <xf numFmtId="0" fontId="15" fillId="0" borderId="0" xfId="2" applyNumberFormat="1" applyFont="1" applyBorder="1" applyAlignment="1">
      <alignment horizontal="justify" vertical="justify" wrapText="1"/>
    </xf>
    <xf numFmtId="4" fontId="14" fillId="0" borderId="0" xfId="0" applyNumberFormat="1" applyFont="1" applyBorder="1" applyAlignment="1">
      <alignment horizontal="right"/>
    </xf>
    <xf numFmtId="166" fontId="14" fillId="0" borderId="0" xfId="0" applyNumberFormat="1" applyFont="1" applyBorder="1" applyAlignment="1"/>
    <xf numFmtId="0" fontId="15" fillId="0" borderId="0" xfId="0" applyFont="1" applyBorder="1" applyAlignment="1">
      <alignment horizontal="right" vertical="top" wrapText="1"/>
    </xf>
    <xf numFmtId="0" fontId="15" fillId="0" borderId="0" xfId="0" applyFont="1" applyBorder="1" applyAlignment="1">
      <alignment horizontal="left" vertical="center"/>
    </xf>
    <xf numFmtId="0" fontId="15" fillId="0" borderId="0" xfId="0" applyFont="1" applyBorder="1" applyAlignment="1">
      <alignment horizontal="center" vertical="center" wrapText="1"/>
    </xf>
    <xf numFmtId="4" fontId="14" fillId="0" borderId="0" xfId="0" applyNumberFormat="1" applyFont="1" applyBorder="1" applyAlignment="1"/>
    <xf numFmtId="2" fontId="15" fillId="0" borderId="0" xfId="7" applyNumberFormat="1" applyFont="1" applyBorder="1" applyAlignment="1">
      <alignment horizontal="center" vertical="center" wrapText="1"/>
    </xf>
    <xf numFmtId="0" fontId="15" fillId="0" borderId="0" xfId="0" applyFont="1" applyBorder="1" applyAlignment="1">
      <alignment vertical="center" wrapText="1"/>
    </xf>
    <xf numFmtId="0" fontId="15" fillId="0" borderId="6" xfId="0" applyFont="1" applyBorder="1" applyAlignment="1">
      <alignment horizontal="right" vertical="top"/>
    </xf>
    <xf numFmtId="0" fontId="15" fillId="0" borderId="6" xfId="0" applyNumberFormat="1" applyFont="1" applyBorder="1" applyAlignment="1">
      <alignment horizontal="left" vertical="center" wrapText="1"/>
    </xf>
    <xf numFmtId="0" fontId="15" fillId="0" borderId="6" xfId="0" applyFont="1" applyBorder="1" applyAlignment="1">
      <alignment horizontal="center" wrapText="1"/>
    </xf>
    <xf numFmtId="2" fontId="14" fillId="0" borderId="6" xfId="7" applyNumberFormat="1" applyFont="1" applyBorder="1" applyAlignment="1"/>
    <xf numFmtId="4" fontId="14" fillId="0" borderId="6" xfId="0" applyNumberFormat="1" applyFont="1" applyBorder="1" applyAlignment="1">
      <alignment horizontal="center"/>
    </xf>
    <xf numFmtId="0" fontId="15" fillId="0" borderId="0" xfId="0" applyNumberFormat="1" applyFont="1" applyBorder="1" applyAlignment="1">
      <alignment horizontal="left" vertical="center" wrapText="1"/>
    </xf>
    <xf numFmtId="0" fontId="15" fillId="0" borderId="0" xfId="0" applyFont="1" applyBorder="1" applyAlignment="1">
      <alignment horizontal="center" wrapText="1"/>
    </xf>
    <xf numFmtId="4" fontId="14" fillId="0" borderId="0" xfId="0" applyNumberFormat="1" applyFont="1" applyBorder="1" applyAlignment="1">
      <alignment horizontal="center"/>
    </xf>
    <xf numFmtId="4" fontId="15" fillId="0" borderId="0" xfId="0" applyNumberFormat="1" applyFont="1" applyBorder="1" applyAlignment="1"/>
    <xf numFmtId="16" fontId="15" fillId="0" borderId="0" xfId="2" applyNumberFormat="1" applyFont="1" applyBorder="1" applyAlignment="1">
      <alignment horizontal="right" vertical="top"/>
    </xf>
    <xf numFmtId="0" fontId="16" fillId="0" borderId="0" xfId="0" applyFont="1" applyBorder="1"/>
    <xf numFmtId="0" fontId="14" fillId="0" borderId="0" xfId="0" applyFont="1" applyFill="1" applyBorder="1" applyAlignment="1">
      <alignment horizontal="center"/>
    </xf>
    <xf numFmtId="0" fontId="23" fillId="0" borderId="6" xfId="0" applyFont="1" applyBorder="1"/>
    <xf numFmtId="0" fontId="15" fillId="0" borderId="6" xfId="0" applyNumberFormat="1" applyFont="1" applyFill="1" applyBorder="1" applyAlignment="1">
      <alignment horizontal="left" vertical="center" wrapText="1"/>
    </xf>
    <xf numFmtId="4" fontId="24" fillId="0" borderId="6" xfId="0" applyNumberFormat="1" applyFont="1" applyBorder="1"/>
    <xf numFmtId="0" fontId="14" fillId="0" borderId="0" xfId="8" applyFont="1" applyBorder="1" applyAlignment="1" applyProtection="1">
      <alignment horizontal="left" vertical="top" wrapText="1"/>
      <protection locked="0"/>
    </xf>
    <xf numFmtId="43" fontId="14" fillId="0" borderId="0" xfId="0" applyNumberFormat="1" applyFont="1" applyBorder="1" applyAlignment="1"/>
    <xf numFmtId="0" fontId="15" fillId="0" borderId="0" xfId="0" applyFont="1" applyBorder="1" applyAlignment="1">
      <alignment horizontal="justify" vertical="top" wrapText="1"/>
    </xf>
    <xf numFmtId="2" fontId="14" fillId="0" borderId="6" xfId="7" applyNumberFormat="1" applyFont="1" applyBorder="1" applyAlignment="1">
      <alignment horizontal="center"/>
    </xf>
    <xf numFmtId="0" fontId="15" fillId="0" borderId="0" xfId="2" applyNumberFormat="1" applyFont="1" applyFill="1" applyBorder="1" applyAlignment="1">
      <alignment horizontal="justify" vertical="justify"/>
    </xf>
    <xf numFmtId="4" fontId="14" fillId="0" borderId="0" xfId="0" applyNumberFormat="1" applyFont="1" applyFill="1" applyBorder="1" applyAlignment="1">
      <alignment horizontal="right"/>
    </xf>
    <xf numFmtId="0" fontId="14" fillId="0" borderId="0" xfId="2" applyNumberFormat="1" applyFont="1" applyBorder="1" applyAlignment="1">
      <alignment horizontal="justify" vertical="justify" wrapText="1"/>
    </xf>
    <xf numFmtId="16" fontId="15" fillId="0" borderId="0" xfId="0" applyNumberFormat="1" applyFont="1" applyBorder="1" applyAlignment="1">
      <alignment horizontal="right" vertical="top"/>
    </xf>
    <xf numFmtId="0" fontId="14" fillId="0" borderId="0" xfId="3" applyFont="1" applyFill="1" applyBorder="1" applyAlignment="1">
      <alignment horizontal="center" wrapText="1"/>
    </xf>
    <xf numFmtId="0" fontId="14" fillId="0" borderId="0" xfId="0" applyNumberFormat="1" applyFont="1" applyBorder="1" applyAlignment="1">
      <alignment horizontal="justify" vertical="justify"/>
    </xf>
    <xf numFmtId="0" fontId="14" fillId="0" borderId="0" xfId="0" applyFont="1" applyBorder="1" applyAlignment="1">
      <alignment horizontal="center" vertical="top"/>
    </xf>
    <xf numFmtId="0" fontId="14" fillId="0" borderId="0" xfId="0" applyNumberFormat="1" applyFont="1" applyBorder="1" applyAlignment="1">
      <alignment horizontal="justify" vertical="top" wrapText="1"/>
    </xf>
    <xf numFmtId="0" fontId="15" fillId="0" borderId="0" xfId="2" applyFont="1" applyBorder="1" applyAlignment="1">
      <alignment horizontal="right" vertical="top"/>
    </xf>
    <xf numFmtId="0" fontId="15" fillId="0" borderId="6" xfId="0" applyNumberFormat="1" applyFont="1" applyBorder="1" applyAlignment="1">
      <alignment horizontal="left" vertical="center"/>
    </xf>
    <xf numFmtId="0" fontId="14" fillId="0" borderId="6" xfId="0" applyFont="1" applyBorder="1" applyAlignment="1"/>
    <xf numFmtId="0" fontId="15" fillId="0" borderId="0" xfId="0" applyNumberFormat="1" applyFont="1" applyBorder="1" applyAlignment="1">
      <alignment horizontal="justify" vertical="justify" wrapText="1"/>
    </xf>
    <xf numFmtId="0" fontId="14" fillId="0" borderId="0" xfId="4" applyFont="1" applyFill="1" applyBorder="1" applyAlignment="1">
      <alignment horizontal="justify" vertical="top" wrapText="1"/>
    </xf>
    <xf numFmtId="0" fontId="14" fillId="0" borderId="0" xfId="5" applyFont="1" applyFill="1" applyBorder="1" applyAlignment="1">
      <alignment horizontal="center" wrapText="1"/>
    </xf>
    <xf numFmtId="0" fontId="15" fillId="0" borderId="0" xfId="0" applyNumberFormat="1" applyFont="1" applyBorder="1" applyAlignment="1">
      <alignment horizontal="left" vertical="center"/>
    </xf>
    <xf numFmtId="0" fontId="15" fillId="0" borderId="0" xfId="2" applyNumberFormat="1" applyFont="1" applyBorder="1" applyAlignment="1">
      <alignment horizontal="justify" vertical="justify"/>
    </xf>
    <xf numFmtId="4" fontId="15" fillId="0" borderId="6" xfId="0" applyNumberFormat="1" applyFont="1" applyBorder="1" applyAlignment="1">
      <alignment shrinkToFit="1"/>
    </xf>
    <xf numFmtId="0" fontId="15" fillId="0" borderId="0" xfId="0" applyFont="1" applyBorder="1" applyAlignment="1">
      <alignment horizontal="center" vertical="top"/>
    </xf>
    <xf numFmtId="0" fontId="14" fillId="0" borderId="0" xfId="0" applyFont="1" applyBorder="1" applyAlignment="1">
      <alignment horizontal="center" vertical="top" wrapText="1"/>
    </xf>
    <xf numFmtId="2" fontId="14" fillId="0" borderId="0" xfId="7" applyNumberFormat="1" applyFont="1" applyBorder="1" applyAlignment="1">
      <alignment horizontal="center" vertical="top"/>
    </xf>
    <xf numFmtId="4" fontId="14" fillId="0" borderId="0" xfId="0" applyNumberFormat="1" applyFont="1" applyBorder="1" applyAlignment="1">
      <alignment vertical="top"/>
    </xf>
    <xf numFmtId="4" fontId="14" fillId="0" borderId="0" xfId="0" applyNumberFormat="1" applyFont="1" applyBorder="1" applyAlignment="1">
      <alignment vertical="center" textRotation="90"/>
    </xf>
    <xf numFmtId="0" fontId="14" fillId="0" borderId="0" xfId="0" applyFont="1" applyBorder="1" applyAlignment="1">
      <alignment horizontal="left" vertical="top" wrapText="1"/>
    </xf>
    <xf numFmtId="0" fontId="14" fillId="0" borderId="0" xfId="0" applyFont="1" applyFill="1" applyBorder="1" applyAlignment="1">
      <alignment horizontal="center" vertical="center"/>
    </xf>
    <xf numFmtId="2" fontId="14" fillId="0" borderId="0" xfId="7" applyNumberFormat="1" applyFont="1" applyFill="1" applyBorder="1" applyAlignment="1">
      <alignment horizontal="center" vertical="center"/>
    </xf>
    <xf numFmtId="0" fontId="14" fillId="0" borderId="0" xfId="0" applyNumberFormat="1" applyFont="1" applyBorder="1" applyAlignment="1">
      <alignment horizontal="justify"/>
    </xf>
    <xf numFmtId="0" fontId="15" fillId="0" borderId="6" xfId="0" applyFont="1" applyFill="1" applyBorder="1" applyAlignment="1">
      <alignment horizontal="justify" vertical="top" wrapText="1"/>
    </xf>
    <xf numFmtId="0" fontId="14" fillId="0" borderId="6" xfId="2" applyFont="1" applyBorder="1" applyAlignment="1">
      <alignment horizontal="center" vertical="justify" wrapText="1"/>
    </xf>
    <xf numFmtId="2" fontId="14" fillId="0" borderId="6" xfId="7" applyNumberFormat="1" applyFont="1" applyBorder="1" applyAlignment="1">
      <alignment horizontal="center" wrapText="1"/>
    </xf>
    <xf numFmtId="4" fontId="14" fillId="0" borderId="0" xfId="0" applyNumberFormat="1" applyFont="1" applyBorder="1" applyAlignment="1">
      <alignment shrinkToFit="1"/>
    </xf>
    <xf numFmtId="0" fontId="15" fillId="0" borderId="0" xfId="2" applyNumberFormat="1" applyFont="1" applyBorder="1" applyAlignment="1">
      <alignment horizontal="justify" vertical="center" wrapText="1"/>
    </xf>
    <xf numFmtId="2" fontId="14" fillId="0" borderId="0" xfId="7" applyNumberFormat="1" applyFont="1" applyBorder="1" applyAlignment="1">
      <alignment horizontal="right"/>
    </xf>
    <xf numFmtId="0" fontId="15" fillId="0" borderId="0" xfId="2" applyFont="1" applyBorder="1" applyAlignment="1">
      <alignment horizontal="justify" vertical="center" wrapText="1"/>
    </xf>
    <xf numFmtId="0" fontId="30" fillId="0" borderId="0" xfId="0" applyFont="1" applyFill="1" applyBorder="1" applyAlignment="1">
      <alignment horizontal="right" vertical="top"/>
    </xf>
    <xf numFmtId="0" fontId="15" fillId="0" borderId="6" xfId="0" applyFont="1" applyBorder="1" applyAlignment="1">
      <alignment horizontal="left" vertical="center" wrapText="1"/>
    </xf>
    <xf numFmtId="4" fontId="15" fillId="0" borderId="6" xfId="0" applyNumberFormat="1" applyFont="1" applyBorder="1"/>
    <xf numFmtId="0" fontId="23" fillId="0" borderId="0" xfId="0" applyFont="1" applyBorder="1" applyAlignment="1">
      <alignment horizontal="center"/>
    </xf>
    <xf numFmtId="0" fontId="14" fillId="0" borderId="6" xfId="0" applyFont="1" applyBorder="1"/>
    <xf numFmtId="0" fontId="23" fillId="0" borderId="6" xfId="0" applyFont="1" applyBorder="1" applyAlignment="1">
      <alignment horizontal="center"/>
    </xf>
    <xf numFmtId="0" fontId="6" fillId="0" borderId="0" xfId="0" applyFont="1" applyBorder="1" applyAlignment="1">
      <alignment horizontal="justify" vertical="justify" wrapText="1"/>
    </xf>
    <xf numFmtId="0" fontId="2" fillId="0" borderId="0" xfId="0" applyFont="1" applyFill="1" applyBorder="1" applyAlignment="1">
      <alignment horizontal="justify" vertical="justify" wrapText="1"/>
    </xf>
    <xf numFmtId="0" fontId="2" fillId="0" borderId="0" xfId="0" applyFont="1" applyFill="1" applyBorder="1" applyAlignment="1">
      <alignment horizontal="center"/>
    </xf>
    <xf numFmtId="4" fontId="2" fillId="0" borderId="0" xfId="0" applyNumberFormat="1" applyFont="1" applyFill="1" applyBorder="1" applyAlignment="1">
      <alignment horizontal="right"/>
    </xf>
    <xf numFmtId="0" fontId="10" fillId="0" borderId="0" xfId="0" applyFont="1" applyFill="1" applyAlignment="1">
      <alignment horizontal="center"/>
    </xf>
    <xf numFmtId="0" fontId="2" fillId="0" borderId="0" xfId="0" applyFont="1" applyFill="1" applyAlignment="1">
      <alignment horizontal="justify" vertical="justify" wrapText="1"/>
    </xf>
    <xf numFmtId="0" fontId="2" fillId="0" borderId="0" xfId="0" applyNumberFormat="1" applyFont="1" applyFill="1" applyBorder="1" applyAlignment="1">
      <alignment horizontal="justify" vertical="justify" wrapText="1"/>
    </xf>
    <xf numFmtId="0" fontId="2" fillId="0" borderId="17" xfId="0" applyNumberFormat="1" applyFont="1" applyFill="1" applyBorder="1" applyAlignment="1">
      <alignment horizontal="justify" vertical="justify" wrapText="1"/>
    </xf>
    <xf numFmtId="0" fontId="2" fillId="0" borderId="0" xfId="0" applyNumberFormat="1" applyFont="1" applyFill="1" applyAlignment="1">
      <alignment horizontal="justify" vertical="justify" wrapText="1"/>
    </xf>
    <xf numFmtId="0" fontId="2" fillId="0" borderId="0" xfId="0" applyNumberFormat="1" applyFont="1" applyFill="1" applyBorder="1" applyAlignment="1">
      <alignment horizontal="justify" vertical="top" wrapText="1"/>
    </xf>
    <xf numFmtId="0" fontId="2" fillId="0" borderId="0" xfId="0" applyFont="1" applyFill="1" applyAlignment="1">
      <alignment horizontal="justify" wrapText="1"/>
    </xf>
    <xf numFmtId="164" fontId="2" fillId="0" borderId="0" xfId="0" applyNumberFormat="1" applyFont="1" applyFill="1" applyAlignment="1">
      <alignment horizontal="justify" vertical="justify" wrapText="1"/>
    </xf>
    <xf numFmtId="0" fontId="4" fillId="0" borderId="0" xfId="0" applyFont="1" applyFill="1" applyAlignment="1">
      <alignment horizontal="justify" vertical="justify" wrapText="1"/>
    </xf>
    <xf numFmtId="0" fontId="5" fillId="0" borderId="0" xfId="0" applyFont="1" applyBorder="1" applyAlignment="1">
      <alignment horizontal="center"/>
    </xf>
    <xf numFmtId="0" fontId="6" fillId="0" borderId="0" xfId="0" applyFont="1" applyFill="1" applyAlignment="1">
      <alignment horizontal="left" vertical="justify" wrapText="1"/>
    </xf>
    <xf numFmtId="4" fontId="5" fillId="2" borderId="4" xfId="0" applyNumberFormat="1" applyFont="1" applyFill="1" applyBorder="1" applyAlignment="1">
      <alignment horizontal="right"/>
    </xf>
    <xf numFmtId="0" fontId="5" fillId="2" borderId="4" xfId="0" applyFont="1" applyFill="1" applyBorder="1" applyAlignment="1">
      <alignment horizontal="right"/>
    </xf>
    <xf numFmtId="0" fontId="5" fillId="2" borderId="5" xfId="0" applyFont="1" applyFill="1" applyBorder="1" applyAlignment="1">
      <alignment horizontal="right"/>
    </xf>
    <xf numFmtId="4" fontId="16" fillId="0" borderId="6" xfId="0" applyNumberFormat="1" applyFont="1" applyBorder="1" applyAlignment="1">
      <alignment horizontal="right"/>
    </xf>
    <xf numFmtId="0" fontId="16" fillId="0" borderId="6" xfId="0" applyFont="1" applyBorder="1" applyAlignment="1">
      <alignment horizontal="right"/>
    </xf>
    <xf numFmtId="0" fontId="16" fillId="0" borderId="15" xfId="0" applyFont="1" applyBorder="1" applyAlignment="1">
      <alignment horizontal="right"/>
    </xf>
    <xf numFmtId="4" fontId="5" fillId="0" borderId="2" xfId="0" applyNumberFormat="1" applyFont="1" applyBorder="1" applyAlignment="1">
      <alignment horizontal="right"/>
    </xf>
    <xf numFmtId="0" fontId="5" fillId="0" borderId="2" xfId="0" applyFont="1" applyBorder="1" applyAlignment="1">
      <alignment horizontal="right"/>
    </xf>
    <xf numFmtId="0" fontId="5" fillId="0" borderId="14" xfId="0" applyFont="1" applyBorder="1" applyAlignment="1">
      <alignment horizontal="right"/>
    </xf>
    <xf numFmtId="0" fontId="5" fillId="0" borderId="13" xfId="0" applyNumberFormat="1" applyFont="1" applyBorder="1" applyAlignment="1">
      <alignment horizontal="left" vertical="justify" wrapText="1"/>
    </xf>
    <xf numFmtId="0" fontId="5" fillId="0" borderId="2" xfId="0" applyNumberFormat="1" applyFont="1" applyBorder="1" applyAlignment="1">
      <alignment horizontal="left" vertical="justify" wrapText="1"/>
    </xf>
    <xf numFmtId="0" fontId="5" fillId="0" borderId="14" xfId="0" applyNumberFormat="1" applyFont="1" applyBorder="1" applyAlignment="1">
      <alignment horizontal="left" vertical="justify" wrapText="1"/>
    </xf>
    <xf numFmtId="0" fontId="6" fillId="0" borderId="0" xfId="0" applyFont="1" applyBorder="1" applyAlignment="1">
      <alignment horizontal="center"/>
    </xf>
    <xf numFmtId="0" fontId="2" fillId="0" borderId="0" xfId="0" applyFont="1" applyBorder="1" applyAlignment="1">
      <alignment horizontal="center"/>
    </xf>
    <xf numFmtId="165" fontId="5" fillId="0" borderId="8"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4" fontId="6" fillId="0" borderId="1" xfId="0" applyNumberFormat="1" applyFont="1" applyBorder="1" applyAlignment="1">
      <alignment horizontal="right" vertical="justify"/>
    </xf>
    <xf numFmtId="0" fontId="6" fillId="0" borderId="1" xfId="0" applyFont="1" applyBorder="1" applyAlignment="1"/>
    <xf numFmtId="0" fontId="6" fillId="0" borderId="12" xfId="0" applyFont="1" applyBorder="1" applyAlignment="1"/>
  </cellXfs>
  <cellStyles count="12">
    <cellStyle name="Comma" xfId="7" builtinId="3"/>
    <cellStyle name="Comma 2" xfId="9"/>
    <cellStyle name="Normal" xfId="0" builtinId="0"/>
    <cellStyle name="Normal 10 2" xfId="10"/>
    <cellStyle name="Normal 2" xfId="1"/>
    <cellStyle name="Normal 3" xfId="8"/>
    <cellStyle name="Obično 10 3" xfId="6"/>
    <cellStyle name="Obično 2 3" xfId="3"/>
    <cellStyle name="Obično 2 3 2" xfId="5"/>
    <cellStyle name="Obično 7" xfId="4"/>
    <cellStyle name="Obično_Sheet1" xfId="2"/>
    <cellStyle name="tekst" xfId="1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5"/>
  <sheetViews>
    <sheetView tabSelected="1" view="pageBreakPreview" topLeftCell="A64" zoomScaleNormal="145" zoomScaleSheetLayoutView="100" workbookViewId="0">
      <selection activeCell="B2" sqref="B2:H2"/>
    </sheetView>
  </sheetViews>
  <sheetFormatPr defaultRowHeight="15" x14ac:dyDescent="0.25"/>
  <sheetData>
    <row r="1" spans="1:9" ht="16.5" x14ac:dyDescent="0.3">
      <c r="A1" s="1"/>
      <c r="B1" s="1"/>
      <c r="C1" s="1"/>
      <c r="D1" s="1"/>
      <c r="E1" s="1"/>
      <c r="F1" s="1"/>
      <c r="G1" s="1"/>
      <c r="H1" s="1"/>
      <c r="I1" s="1"/>
    </row>
    <row r="2" spans="1:9" ht="18.75" x14ac:dyDescent="0.3">
      <c r="A2" s="8"/>
      <c r="B2" s="146" t="s">
        <v>11</v>
      </c>
      <c r="C2" s="146"/>
      <c r="D2" s="146"/>
      <c r="E2" s="146"/>
      <c r="F2" s="146"/>
      <c r="G2" s="146"/>
      <c r="H2" s="146"/>
      <c r="I2" s="8"/>
    </row>
    <row r="3" spans="1:9" ht="16.5" x14ac:dyDescent="0.3">
      <c r="A3" s="8"/>
      <c r="B3" s="8"/>
      <c r="C3" s="8"/>
      <c r="D3" s="8"/>
      <c r="E3" s="8"/>
      <c r="F3" s="8"/>
      <c r="G3" s="8"/>
      <c r="H3" s="8"/>
      <c r="I3" s="8"/>
    </row>
    <row r="4" spans="1:9" x14ac:dyDescent="0.25">
      <c r="A4" s="151" t="s">
        <v>92</v>
      </c>
      <c r="B4" s="151"/>
      <c r="C4" s="151"/>
      <c r="D4" s="151"/>
      <c r="E4" s="151"/>
      <c r="F4" s="151"/>
      <c r="G4" s="151"/>
      <c r="H4" s="151"/>
      <c r="I4" s="151"/>
    </row>
    <row r="5" spans="1:9" x14ac:dyDescent="0.25">
      <c r="A5" s="151"/>
      <c r="B5" s="151"/>
      <c r="C5" s="151"/>
      <c r="D5" s="151"/>
      <c r="E5" s="151"/>
      <c r="F5" s="151"/>
      <c r="G5" s="151"/>
      <c r="H5" s="151"/>
      <c r="I5" s="151"/>
    </row>
    <row r="6" spans="1:9" ht="57.75" customHeight="1" x14ac:dyDescent="0.25">
      <c r="A6" s="151"/>
      <c r="B6" s="151"/>
      <c r="C6" s="151"/>
      <c r="D6" s="151"/>
      <c r="E6" s="151"/>
      <c r="F6" s="151"/>
      <c r="G6" s="151"/>
      <c r="H6" s="151"/>
      <c r="I6" s="151"/>
    </row>
    <row r="7" spans="1:9" x14ac:dyDescent="0.25">
      <c r="A7" s="148" t="s">
        <v>6</v>
      </c>
      <c r="B7" s="149"/>
      <c r="C7" s="150"/>
      <c r="D7" s="150"/>
      <c r="E7" s="150"/>
      <c r="F7" s="150"/>
      <c r="G7" s="150"/>
      <c r="H7" s="150"/>
      <c r="I7" s="150"/>
    </row>
    <row r="8" spans="1:9" x14ac:dyDescent="0.25">
      <c r="A8" s="150"/>
      <c r="B8" s="150"/>
      <c r="C8" s="150"/>
      <c r="D8" s="150"/>
      <c r="E8" s="150"/>
      <c r="F8" s="150"/>
      <c r="G8" s="150"/>
      <c r="H8" s="150"/>
      <c r="I8" s="150"/>
    </row>
    <row r="9" spans="1:9" x14ac:dyDescent="0.25">
      <c r="A9" s="150"/>
      <c r="B9" s="150"/>
      <c r="C9" s="150"/>
      <c r="D9" s="150"/>
      <c r="E9" s="150"/>
      <c r="F9" s="150"/>
      <c r="G9" s="150"/>
      <c r="H9" s="150"/>
      <c r="I9" s="150"/>
    </row>
    <row r="10" spans="1:9" x14ac:dyDescent="0.25">
      <c r="A10" s="150"/>
      <c r="B10" s="150"/>
      <c r="C10" s="150"/>
      <c r="D10" s="150"/>
      <c r="E10" s="150"/>
      <c r="F10" s="150"/>
      <c r="G10" s="150"/>
      <c r="H10" s="150"/>
      <c r="I10" s="150"/>
    </row>
    <row r="11" spans="1:9" x14ac:dyDescent="0.25">
      <c r="A11" s="150"/>
      <c r="B11" s="150"/>
      <c r="C11" s="150"/>
      <c r="D11" s="150"/>
      <c r="E11" s="150"/>
      <c r="F11" s="150"/>
      <c r="G11" s="150"/>
      <c r="H11" s="150"/>
      <c r="I11" s="150"/>
    </row>
    <row r="12" spans="1:9" x14ac:dyDescent="0.25">
      <c r="A12" s="150"/>
      <c r="B12" s="150"/>
      <c r="C12" s="150"/>
      <c r="D12" s="150"/>
      <c r="E12" s="150"/>
      <c r="F12" s="150"/>
      <c r="G12" s="150"/>
      <c r="H12" s="150"/>
      <c r="I12" s="150"/>
    </row>
    <row r="13" spans="1:9" x14ac:dyDescent="0.25">
      <c r="A13" s="150"/>
      <c r="B13" s="150"/>
      <c r="C13" s="150"/>
      <c r="D13" s="150"/>
      <c r="E13" s="150"/>
      <c r="F13" s="150"/>
      <c r="G13" s="150"/>
      <c r="H13" s="150"/>
      <c r="I13" s="150"/>
    </row>
    <row r="14" spans="1:9" x14ac:dyDescent="0.25">
      <c r="A14" s="150"/>
      <c r="B14" s="150"/>
      <c r="C14" s="150"/>
      <c r="D14" s="150"/>
      <c r="E14" s="150"/>
      <c r="F14" s="150"/>
      <c r="G14" s="150"/>
      <c r="H14" s="150"/>
      <c r="I14" s="150"/>
    </row>
    <row r="15" spans="1:9" ht="26.25" customHeight="1" x14ac:dyDescent="0.25">
      <c r="A15" s="150"/>
      <c r="B15" s="150"/>
      <c r="C15" s="150"/>
      <c r="D15" s="150"/>
      <c r="E15" s="150"/>
      <c r="F15" s="150"/>
      <c r="G15" s="150"/>
      <c r="H15" s="150"/>
      <c r="I15" s="150"/>
    </row>
    <row r="16" spans="1:9" x14ac:dyDescent="0.25">
      <c r="A16" s="150" t="s">
        <v>27</v>
      </c>
      <c r="B16" s="150"/>
      <c r="C16" s="150"/>
      <c r="D16" s="150"/>
      <c r="E16" s="150"/>
      <c r="F16" s="150"/>
      <c r="G16" s="150"/>
      <c r="H16" s="150"/>
      <c r="I16" s="150"/>
    </row>
    <row r="17" spans="1:9" x14ac:dyDescent="0.25">
      <c r="A17" s="150"/>
      <c r="B17" s="150"/>
      <c r="C17" s="150"/>
      <c r="D17" s="150"/>
      <c r="E17" s="150"/>
      <c r="F17" s="150"/>
      <c r="G17" s="150"/>
      <c r="H17" s="150"/>
      <c r="I17" s="150"/>
    </row>
    <row r="18" spans="1:9" x14ac:dyDescent="0.25">
      <c r="A18" s="150"/>
      <c r="B18" s="150"/>
      <c r="C18" s="150"/>
      <c r="D18" s="150"/>
      <c r="E18" s="150"/>
      <c r="F18" s="150"/>
      <c r="G18" s="150"/>
      <c r="H18" s="150"/>
      <c r="I18" s="150"/>
    </row>
    <row r="19" spans="1:9" x14ac:dyDescent="0.25">
      <c r="A19" s="150"/>
      <c r="B19" s="150"/>
      <c r="C19" s="150"/>
      <c r="D19" s="150"/>
      <c r="E19" s="150"/>
      <c r="F19" s="150"/>
      <c r="G19" s="150"/>
      <c r="H19" s="150"/>
      <c r="I19" s="150"/>
    </row>
    <row r="20" spans="1:9" x14ac:dyDescent="0.25">
      <c r="A20" s="150"/>
      <c r="B20" s="150"/>
      <c r="C20" s="150"/>
      <c r="D20" s="150"/>
      <c r="E20" s="150"/>
      <c r="F20" s="150"/>
      <c r="G20" s="150"/>
      <c r="H20" s="150"/>
      <c r="I20" s="150"/>
    </row>
    <row r="21" spans="1:9" ht="41.25" customHeight="1" x14ac:dyDescent="0.25">
      <c r="A21" s="150"/>
      <c r="B21" s="150"/>
      <c r="C21" s="150"/>
      <c r="D21" s="150"/>
      <c r="E21" s="150"/>
      <c r="F21" s="150"/>
      <c r="G21" s="150"/>
      <c r="H21" s="150"/>
      <c r="I21" s="150"/>
    </row>
    <row r="22" spans="1:9" x14ac:dyDescent="0.25">
      <c r="A22" s="150" t="s">
        <v>7</v>
      </c>
      <c r="B22" s="150"/>
      <c r="C22" s="150"/>
      <c r="D22" s="150"/>
      <c r="E22" s="150"/>
      <c r="F22" s="150"/>
      <c r="G22" s="150"/>
      <c r="H22" s="150"/>
      <c r="I22" s="150"/>
    </row>
    <row r="23" spans="1:9" x14ac:dyDescent="0.25">
      <c r="A23" s="150"/>
      <c r="B23" s="150"/>
      <c r="C23" s="150"/>
      <c r="D23" s="150"/>
      <c r="E23" s="150"/>
      <c r="F23" s="150"/>
      <c r="G23" s="150"/>
      <c r="H23" s="150"/>
      <c r="I23" s="150"/>
    </row>
    <row r="24" spans="1:9" x14ac:dyDescent="0.25">
      <c r="A24" s="150"/>
      <c r="B24" s="150"/>
      <c r="C24" s="150"/>
      <c r="D24" s="150"/>
      <c r="E24" s="150"/>
      <c r="F24" s="150"/>
      <c r="G24" s="150"/>
      <c r="H24" s="150"/>
      <c r="I24" s="150"/>
    </row>
    <row r="25" spans="1:9" x14ac:dyDescent="0.25">
      <c r="A25" s="150"/>
      <c r="B25" s="150"/>
      <c r="C25" s="150"/>
      <c r="D25" s="150"/>
      <c r="E25" s="150"/>
      <c r="F25" s="150"/>
      <c r="G25" s="150"/>
      <c r="H25" s="150"/>
      <c r="I25" s="150"/>
    </row>
    <row r="26" spans="1:9" ht="37.5" customHeight="1" x14ac:dyDescent="0.25">
      <c r="A26" s="150"/>
      <c r="B26" s="150"/>
      <c r="C26" s="150"/>
      <c r="D26" s="150"/>
      <c r="E26" s="150"/>
      <c r="F26" s="150"/>
      <c r="G26" s="150"/>
      <c r="H26" s="150"/>
      <c r="I26" s="150"/>
    </row>
    <row r="27" spans="1:9" x14ac:dyDescent="0.25">
      <c r="A27" s="150" t="s">
        <v>24</v>
      </c>
      <c r="B27" s="150"/>
      <c r="C27" s="150"/>
      <c r="D27" s="150"/>
      <c r="E27" s="150"/>
      <c r="F27" s="150"/>
      <c r="G27" s="150"/>
      <c r="H27" s="150"/>
      <c r="I27" s="150"/>
    </row>
    <row r="28" spans="1:9" x14ac:dyDescent="0.25">
      <c r="A28" s="150"/>
      <c r="B28" s="150"/>
      <c r="C28" s="150"/>
      <c r="D28" s="150"/>
      <c r="E28" s="150"/>
      <c r="F28" s="150"/>
      <c r="G28" s="150"/>
      <c r="H28" s="150"/>
      <c r="I28" s="150"/>
    </row>
    <row r="29" spans="1:9" x14ac:dyDescent="0.25">
      <c r="A29" s="150"/>
      <c r="B29" s="150"/>
      <c r="C29" s="150"/>
      <c r="D29" s="150"/>
      <c r="E29" s="150"/>
      <c r="F29" s="150"/>
      <c r="G29" s="150"/>
      <c r="H29" s="150"/>
      <c r="I29" s="150"/>
    </row>
    <row r="30" spans="1:9" x14ac:dyDescent="0.25">
      <c r="A30" s="150"/>
      <c r="B30" s="150"/>
      <c r="C30" s="150"/>
      <c r="D30" s="150"/>
      <c r="E30" s="150"/>
      <c r="F30" s="150"/>
      <c r="G30" s="150"/>
      <c r="H30" s="150"/>
      <c r="I30" s="150"/>
    </row>
    <row r="31" spans="1:9" ht="39" customHeight="1" x14ac:dyDescent="0.25">
      <c r="A31" s="150"/>
      <c r="B31" s="150"/>
      <c r="C31" s="150"/>
      <c r="D31" s="150"/>
      <c r="E31" s="150"/>
      <c r="F31" s="150"/>
      <c r="G31" s="150"/>
      <c r="H31" s="150"/>
      <c r="I31" s="150"/>
    </row>
    <row r="32" spans="1:9" x14ac:dyDescent="0.25">
      <c r="A32" s="150" t="s">
        <v>93</v>
      </c>
      <c r="B32" s="150"/>
      <c r="C32" s="150"/>
      <c r="D32" s="150"/>
      <c r="E32" s="150"/>
      <c r="F32" s="150"/>
      <c r="G32" s="150"/>
      <c r="H32" s="150"/>
      <c r="I32" s="150"/>
    </row>
    <row r="33" spans="1:9" x14ac:dyDescent="0.25">
      <c r="A33" s="150"/>
      <c r="B33" s="150"/>
      <c r="C33" s="150"/>
      <c r="D33" s="150"/>
      <c r="E33" s="150"/>
      <c r="F33" s="150"/>
      <c r="G33" s="150"/>
      <c r="H33" s="150"/>
      <c r="I33" s="150"/>
    </row>
    <row r="34" spans="1:9" x14ac:dyDescent="0.25">
      <c r="A34" s="150"/>
      <c r="B34" s="150"/>
      <c r="C34" s="150"/>
      <c r="D34" s="150"/>
      <c r="E34" s="150"/>
      <c r="F34" s="150"/>
      <c r="G34" s="150"/>
      <c r="H34" s="150"/>
      <c r="I34" s="150"/>
    </row>
    <row r="35" spans="1:9" x14ac:dyDescent="0.25">
      <c r="A35" s="150"/>
      <c r="B35" s="150"/>
      <c r="C35" s="150"/>
      <c r="D35" s="150"/>
      <c r="E35" s="150"/>
      <c r="F35" s="150"/>
      <c r="G35" s="150"/>
      <c r="H35" s="150"/>
      <c r="I35" s="150"/>
    </row>
    <row r="36" spans="1:9" x14ac:dyDescent="0.25">
      <c r="A36" s="150"/>
      <c r="B36" s="150"/>
      <c r="C36" s="150"/>
      <c r="D36" s="150"/>
      <c r="E36" s="150"/>
      <c r="F36" s="150"/>
      <c r="G36" s="150"/>
      <c r="H36" s="150"/>
      <c r="I36" s="150"/>
    </row>
    <row r="37" spans="1:9" x14ac:dyDescent="0.25">
      <c r="A37" s="150"/>
      <c r="B37" s="150"/>
      <c r="C37" s="150"/>
      <c r="D37" s="150"/>
      <c r="E37" s="150"/>
      <c r="F37" s="150"/>
      <c r="G37" s="150"/>
      <c r="H37" s="150"/>
      <c r="I37" s="150"/>
    </row>
    <row r="38" spans="1:9" x14ac:dyDescent="0.25">
      <c r="A38" s="150"/>
      <c r="B38" s="150"/>
      <c r="C38" s="150"/>
      <c r="D38" s="150"/>
      <c r="E38" s="150"/>
      <c r="F38" s="150"/>
      <c r="G38" s="150"/>
      <c r="H38" s="150"/>
      <c r="I38" s="150"/>
    </row>
    <row r="39" spans="1:9" x14ac:dyDescent="0.25">
      <c r="A39" s="150"/>
      <c r="B39" s="150"/>
      <c r="C39" s="150"/>
      <c r="D39" s="150"/>
      <c r="E39" s="150"/>
      <c r="F39" s="150"/>
      <c r="G39" s="150"/>
      <c r="H39" s="150"/>
      <c r="I39" s="150"/>
    </row>
    <row r="40" spans="1:9" ht="38.25" customHeight="1" x14ac:dyDescent="0.25">
      <c r="A40" s="150"/>
      <c r="B40" s="150"/>
      <c r="C40" s="150"/>
      <c r="D40" s="150"/>
      <c r="E40" s="150"/>
      <c r="F40" s="150"/>
      <c r="G40" s="150"/>
      <c r="H40" s="150"/>
      <c r="I40" s="150"/>
    </row>
    <row r="41" spans="1:9" x14ac:dyDescent="0.25">
      <c r="A41" s="147" t="s">
        <v>8</v>
      </c>
      <c r="B41" s="147"/>
      <c r="C41" s="147"/>
      <c r="D41" s="147"/>
      <c r="E41" s="147"/>
      <c r="F41" s="147"/>
      <c r="G41" s="147"/>
      <c r="H41" s="147"/>
      <c r="I41" s="147"/>
    </row>
    <row r="42" spans="1:9" x14ac:dyDescent="0.25">
      <c r="A42" s="147"/>
      <c r="B42" s="147"/>
      <c r="C42" s="147"/>
      <c r="D42" s="147"/>
      <c r="E42" s="147"/>
      <c r="F42" s="147"/>
      <c r="G42" s="147"/>
      <c r="H42" s="147"/>
      <c r="I42" s="147"/>
    </row>
    <row r="43" spans="1:9" x14ac:dyDescent="0.25">
      <c r="A43" s="147"/>
      <c r="B43" s="147"/>
      <c r="C43" s="147"/>
      <c r="D43" s="147"/>
      <c r="E43" s="147"/>
      <c r="F43" s="147"/>
      <c r="G43" s="147"/>
      <c r="H43" s="147"/>
      <c r="I43" s="147"/>
    </row>
    <row r="44" spans="1:9" x14ac:dyDescent="0.25">
      <c r="A44" s="147"/>
      <c r="B44" s="147"/>
      <c r="C44" s="147"/>
      <c r="D44" s="147"/>
      <c r="E44" s="147"/>
      <c r="F44" s="147"/>
      <c r="G44" s="147"/>
      <c r="H44" s="147"/>
      <c r="I44" s="147"/>
    </row>
    <row r="45" spans="1:9" ht="39" customHeight="1" x14ac:dyDescent="0.25">
      <c r="A45" s="147"/>
      <c r="B45" s="147"/>
      <c r="C45" s="147"/>
      <c r="D45" s="147"/>
      <c r="E45" s="147"/>
      <c r="F45" s="147"/>
      <c r="G45" s="147"/>
      <c r="H45" s="147"/>
      <c r="I45" s="147"/>
    </row>
    <row r="46" spans="1:9" ht="93.75" customHeight="1" x14ac:dyDescent="0.25">
      <c r="A46" s="147" t="s">
        <v>89</v>
      </c>
      <c r="B46" s="147"/>
      <c r="C46" s="147"/>
      <c r="D46" s="147"/>
      <c r="E46" s="147"/>
      <c r="F46" s="147"/>
      <c r="G46" s="147"/>
      <c r="H46" s="147"/>
      <c r="I46" s="147"/>
    </row>
    <row r="47" spans="1:9" x14ac:dyDescent="0.25">
      <c r="A47" s="147" t="s">
        <v>94</v>
      </c>
      <c r="B47" s="147"/>
      <c r="C47" s="147"/>
      <c r="D47" s="147"/>
      <c r="E47" s="147"/>
      <c r="F47" s="147"/>
      <c r="G47" s="147"/>
      <c r="H47" s="147"/>
      <c r="I47" s="147"/>
    </row>
    <row r="48" spans="1:9" x14ac:dyDescent="0.25">
      <c r="A48" s="147"/>
      <c r="B48" s="147"/>
      <c r="C48" s="147"/>
      <c r="D48" s="147"/>
      <c r="E48" s="147"/>
      <c r="F48" s="147"/>
      <c r="G48" s="147"/>
      <c r="H48" s="147"/>
      <c r="I48" s="147"/>
    </row>
    <row r="49" spans="1:9" ht="70.5" customHeight="1" x14ac:dyDescent="0.25">
      <c r="A49" s="147"/>
      <c r="B49" s="147"/>
      <c r="C49" s="147"/>
      <c r="D49" s="147"/>
      <c r="E49" s="147"/>
      <c r="F49" s="147"/>
      <c r="G49" s="147"/>
      <c r="H49" s="147"/>
      <c r="I49" s="147"/>
    </row>
    <row r="50" spans="1:9" ht="57" customHeight="1" x14ac:dyDescent="0.3">
      <c r="A50" s="152" t="s">
        <v>72</v>
      </c>
      <c r="B50" s="152"/>
      <c r="C50" s="152"/>
      <c r="D50" s="152"/>
      <c r="E50" s="152"/>
      <c r="F50" s="152"/>
      <c r="G50" s="152"/>
      <c r="H50" s="152"/>
      <c r="I50" s="152"/>
    </row>
    <row r="51" spans="1:9" x14ac:dyDescent="0.25">
      <c r="A51" s="152" t="s">
        <v>95</v>
      </c>
      <c r="B51" s="152"/>
      <c r="C51" s="152"/>
      <c r="D51" s="152"/>
      <c r="E51" s="152"/>
      <c r="F51" s="152"/>
      <c r="G51" s="152"/>
      <c r="H51" s="152"/>
      <c r="I51" s="152"/>
    </row>
    <row r="52" spans="1:9" x14ac:dyDescent="0.25">
      <c r="A52" s="152"/>
      <c r="B52" s="152"/>
      <c r="C52" s="152"/>
      <c r="D52" s="152"/>
      <c r="E52" s="152"/>
      <c r="F52" s="152"/>
      <c r="G52" s="152"/>
      <c r="H52" s="152"/>
      <c r="I52" s="152"/>
    </row>
    <row r="53" spans="1:9" ht="39" customHeight="1" x14ac:dyDescent="0.25">
      <c r="A53" s="152"/>
      <c r="B53" s="152"/>
      <c r="C53" s="152"/>
      <c r="D53" s="152"/>
      <c r="E53" s="152"/>
      <c r="F53" s="152"/>
      <c r="G53" s="152"/>
      <c r="H53" s="152"/>
      <c r="I53" s="152"/>
    </row>
    <row r="54" spans="1:9" x14ac:dyDescent="0.25">
      <c r="A54" s="147" t="s">
        <v>9</v>
      </c>
      <c r="B54" s="147"/>
      <c r="C54" s="147"/>
      <c r="D54" s="147"/>
      <c r="E54" s="147"/>
      <c r="F54" s="147"/>
      <c r="G54" s="147"/>
      <c r="H54" s="147"/>
      <c r="I54" s="147"/>
    </row>
    <row r="55" spans="1:9" x14ac:dyDescent="0.25">
      <c r="A55" s="147"/>
      <c r="B55" s="147"/>
      <c r="C55" s="147"/>
      <c r="D55" s="147"/>
      <c r="E55" s="147"/>
      <c r="F55" s="147"/>
      <c r="G55" s="147"/>
      <c r="H55" s="147"/>
      <c r="I55" s="147"/>
    </row>
    <row r="56" spans="1:9" x14ac:dyDescent="0.25">
      <c r="A56" s="147"/>
      <c r="B56" s="147"/>
      <c r="C56" s="147"/>
      <c r="D56" s="147"/>
      <c r="E56" s="147"/>
      <c r="F56" s="147"/>
      <c r="G56" s="147"/>
      <c r="H56" s="147"/>
      <c r="I56" s="147"/>
    </row>
    <row r="57" spans="1:9" x14ac:dyDescent="0.25">
      <c r="A57" s="147"/>
      <c r="B57" s="147"/>
      <c r="C57" s="147"/>
      <c r="D57" s="147"/>
      <c r="E57" s="147"/>
      <c r="F57" s="147"/>
      <c r="G57" s="147"/>
      <c r="H57" s="147"/>
      <c r="I57" s="147"/>
    </row>
    <row r="58" spans="1:9" ht="29.25" customHeight="1" x14ac:dyDescent="0.25">
      <c r="A58" s="147"/>
      <c r="B58" s="147"/>
      <c r="C58" s="147"/>
      <c r="D58" s="147"/>
      <c r="E58" s="147"/>
      <c r="F58" s="147"/>
      <c r="G58" s="147"/>
      <c r="H58" s="147"/>
      <c r="I58" s="147"/>
    </row>
    <row r="59" spans="1:9" ht="16.5" x14ac:dyDescent="0.25">
      <c r="A59" s="147" t="s">
        <v>90</v>
      </c>
      <c r="B59" s="147"/>
      <c r="C59" s="147"/>
      <c r="D59" s="147"/>
      <c r="E59" s="147"/>
      <c r="F59" s="147"/>
      <c r="G59" s="147"/>
      <c r="H59" s="147"/>
      <c r="I59" s="147"/>
    </row>
    <row r="60" spans="1:9" x14ac:dyDescent="0.25">
      <c r="A60" s="147" t="s">
        <v>10</v>
      </c>
      <c r="B60" s="147"/>
      <c r="C60" s="147"/>
      <c r="D60" s="147"/>
      <c r="E60" s="147"/>
      <c r="F60" s="147"/>
      <c r="G60" s="147"/>
      <c r="H60" s="147"/>
      <c r="I60" s="147"/>
    </row>
    <row r="61" spans="1:9" x14ac:dyDescent="0.25">
      <c r="A61" s="147"/>
      <c r="B61" s="147"/>
      <c r="C61" s="147"/>
      <c r="D61" s="147"/>
      <c r="E61" s="147"/>
      <c r="F61" s="147"/>
      <c r="G61" s="147"/>
      <c r="H61" s="147"/>
      <c r="I61" s="147"/>
    </row>
    <row r="62" spans="1:9" x14ac:dyDescent="0.25">
      <c r="A62" s="147"/>
      <c r="B62" s="147"/>
      <c r="C62" s="147"/>
      <c r="D62" s="147"/>
      <c r="E62" s="147"/>
      <c r="F62" s="147"/>
      <c r="G62" s="147"/>
      <c r="H62" s="147"/>
      <c r="I62" s="147"/>
    </row>
    <row r="63" spans="1:9" ht="38.25" customHeight="1" x14ac:dyDescent="0.25">
      <c r="A63" s="147"/>
      <c r="B63" s="147"/>
      <c r="C63" s="147"/>
      <c r="D63" s="147"/>
      <c r="E63" s="147"/>
      <c r="F63" s="147"/>
      <c r="G63" s="147"/>
      <c r="H63" s="147"/>
      <c r="I63" s="147"/>
    </row>
    <row r="64" spans="1:9" ht="16.5" x14ac:dyDescent="0.25">
      <c r="A64" s="147" t="s">
        <v>73</v>
      </c>
      <c r="B64" s="147"/>
      <c r="C64" s="147"/>
      <c r="D64" s="147"/>
      <c r="E64" s="147"/>
      <c r="F64" s="147"/>
      <c r="G64" s="147"/>
      <c r="H64" s="147"/>
      <c r="I64" s="147"/>
    </row>
    <row r="65" spans="1:9" ht="16.5" x14ac:dyDescent="0.25">
      <c r="A65" s="147" t="s">
        <v>74</v>
      </c>
      <c r="B65" s="147"/>
      <c r="C65" s="147"/>
      <c r="D65" s="147"/>
      <c r="E65" s="147"/>
      <c r="F65" s="147"/>
      <c r="G65" s="147"/>
      <c r="H65" s="147"/>
      <c r="I65" s="147"/>
    </row>
    <row r="66" spans="1:9" ht="16.5" x14ac:dyDescent="0.25">
      <c r="A66" s="147" t="s">
        <v>75</v>
      </c>
      <c r="B66" s="147"/>
      <c r="C66" s="147"/>
      <c r="D66" s="147"/>
      <c r="E66" s="147"/>
      <c r="F66" s="147"/>
      <c r="G66" s="147"/>
      <c r="H66" s="147"/>
      <c r="I66" s="147"/>
    </row>
    <row r="67" spans="1:9" ht="16.5" x14ac:dyDescent="0.25">
      <c r="A67" s="147" t="s">
        <v>76</v>
      </c>
      <c r="B67" s="147"/>
      <c r="C67" s="147"/>
      <c r="D67" s="147"/>
      <c r="E67" s="147"/>
      <c r="F67" s="147"/>
      <c r="G67" s="147"/>
      <c r="H67" s="147"/>
      <c r="I67" s="147"/>
    </row>
    <row r="68" spans="1:9" ht="16.5" x14ac:dyDescent="0.25">
      <c r="A68" s="154" t="s">
        <v>77</v>
      </c>
      <c r="B68" s="154"/>
      <c r="C68" s="154"/>
      <c r="D68" s="154"/>
      <c r="E68" s="154"/>
      <c r="F68" s="154"/>
      <c r="G68" s="154"/>
      <c r="H68" s="154"/>
      <c r="I68" s="154"/>
    </row>
    <row r="69" spans="1:9" ht="16.5" x14ac:dyDescent="0.25">
      <c r="A69" s="147" t="s">
        <v>78</v>
      </c>
      <c r="B69" s="147"/>
      <c r="C69" s="147"/>
      <c r="D69" s="147"/>
      <c r="E69" s="147"/>
      <c r="F69" s="147"/>
      <c r="G69" s="147"/>
      <c r="H69" s="147"/>
      <c r="I69" s="147"/>
    </row>
    <row r="70" spans="1:9" ht="72.75" customHeight="1" x14ac:dyDescent="0.25">
      <c r="A70" s="147" t="s">
        <v>79</v>
      </c>
      <c r="B70" s="147"/>
      <c r="C70" s="147"/>
      <c r="D70" s="147"/>
      <c r="E70" s="147"/>
      <c r="F70" s="147"/>
      <c r="G70" s="147"/>
      <c r="H70" s="147"/>
      <c r="I70" s="147"/>
    </row>
    <row r="71" spans="1:9" ht="37.5" customHeight="1" x14ac:dyDescent="0.25">
      <c r="A71" s="147" t="s">
        <v>80</v>
      </c>
      <c r="B71" s="147"/>
      <c r="C71" s="147"/>
      <c r="D71" s="147"/>
      <c r="E71" s="147"/>
      <c r="F71" s="147"/>
      <c r="G71" s="147"/>
      <c r="H71" s="147"/>
      <c r="I71" s="147"/>
    </row>
    <row r="72" spans="1:9" ht="48.75" customHeight="1" x14ac:dyDescent="0.25">
      <c r="A72" s="147" t="s">
        <v>81</v>
      </c>
      <c r="B72" s="147"/>
      <c r="C72" s="147"/>
      <c r="D72" s="147"/>
      <c r="E72" s="147"/>
      <c r="F72" s="147"/>
      <c r="G72" s="147"/>
      <c r="H72" s="147"/>
      <c r="I72" s="147"/>
    </row>
    <row r="73" spans="1:9" ht="38.25" customHeight="1" x14ac:dyDescent="0.25">
      <c r="A73" s="147" t="s">
        <v>82</v>
      </c>
      <c r="B73" s="147"/>
      <c r="C73" s="147"/>
      <c r="D73" s="147"/>
      <c r="E73" s="147"/>
      <c r="F73" s="147"/>
      <c r="G73" s="147"/>
      <c r="H73" s="147"/>
      <c r="I73" s="147"/>
    </row>
    <row r="74" spans="1:9" ht="72" customHeight="1" x14ac:dyDescent="0.25">
      <c r="A74" s="147" t="s">
        <v>83</v>
      </c>
      <c r="B74" s="147"/>
      <c r="C74" s="147"/>
      <c r="D74" s="147"/>
      <c r="E74" s="147"/>
      <c r="F74" s="147"/>
      <c r="G74" s="147"/>
      <c r="H74" s="147"/>
      <c r="I74" s="147"/>
    </row>
    <row r="75" spans="1:9" ht="54.75" customHeight="1" x14ac:dyDescent="0.25">
      <c r="A75" s="147" t="s">
        <v>84</v>
      </c>
      <c r="B75" s="147"/>
      <c r="C75" s="147"/>
      <c r="D75" s="147"/>
      <c r="E75" s="147"/>
      <c r="F75" s="147"/>
      <c r="G75" s="147"/>
      <c r="H75" s="147"/>
      <c r="I75" s="147"/>
    </row>
    <row r="76" spans="1:9" ht="59.25" customHeight="1" x14ac:dyDescent="0.25">
      <c r="A76" s="147" t="s">
        <v>85</v>
      </c>
      <c r="B76" s="147"/>
      <c r="C76" s="147"/>
      <c r="D76" s="147"/>
      <c r="E76" s="147"/>
      <c r="F76" s="147"/>
      <c r="G76" s="147"/>
      <c r="H76" s="147"/>
      <c r="I76" s="147"/>
    </row>
    <row r="77" spans="1:9" ht="42" customHeight="1" x14ac:dyDescent="0.25">
      <c r="A77" s="147" t="s">
        <v>86</v>
      </c>
      <c r="B77" s="147"/>
      <c r="C77" s="147"/>
      <c r="D77" s="147"/>
      <c r="E77" s="147"/>
      <c r="F77" s="147"/>
      <c r="G77" s="147"/>
      <c r="H77" s="147"/>
      <c r="I77" s="147"/>
    </row>
    <row r="78" spans="1:9" ht="18" customHeight="1" x14ac:dyDescent="0.25">
      <c r="A78" s="147" t="s">
        <v>87</v>
      </c>
      <c r="B78" s="147"/>
      <c r="C78" s="147"/>
      <c r="D78" s="147"/>
      <c r="E78" s="147"/>
      <c r="F78" s="147"/>
      <c r="G78" s="147"/>
      <c r="H78" s="147"/>
      <c r="I78" s="147"/>
    </row>
    <row r="79" spans="1:9" ht="16.5" x14ac:dyDescent="0.25">
      <c r="A79" s="147" t="s">
        <v>88</v>
      </c>
      <c r="B79" s="147"/>
      <c r="C79" s="147"/>
      <c r="D79" s="147"/>
      <c r="E79" s="147"/>
      <c r="F79" s="147"/>
      <c r="G79" s="147"/>
      <c r="H79" s="147"/>
      <c r="I79" s="147"/>
    </row>
    <row r="80" spans="1:9" x14ac:dyDescent="0.25">
      <c r="A80" s="153" t="s">
        <v>25</v>
      </c>
      <c r="B80" s="153"/>
      <c r="C80" s="153"/>
      <c r="D80" s="153"/>
      <c r="E80" s="153"/>
      <c r="F80" s="153"/>
      <c r="G80" s="153"/>
      <c r="H80" s="153"/>
      <c r="I80" s="153"/>
    </row>
    <row r="81" spans="1:9" x14ac:dyDescent="0.25">
      <c r="A81" s="153"/>
      <c r="B81" s="153"/>
      <c r="C81" s="153"/>
      <c r="D81" s="153"/>
      <c r="E81" s="153"/>
      <c r="F81" s="153"/>
      <c r="G81" s="153"/>
      <c r="H81" s="153"/>
      <c r="I81" s="153"/>
    </row>
    <row r="82" spans="1:9" ht="31.5" customHeight="1" x14ac:dyDescent="0.25">
      <c r="A82" s="153"/>
      <c r="B82" s="153"/>
      <c r="C82" s="153"/>
      <c r="D82" s="153"/>
      <c r="E82" s="153"/>
      <c r="F82" s="153"/>
      <c r="G82" s="153"/>
      <c r="H82" s="153"/>
      <c r="I82" s="153"/>
    </row>
    <row r="83" spans="1:9" x14ac:dyDescent="0.25">
      <c r="A83" s="147" t="s">
        <v>26</v>
      </c>
      <c r="B83" s="147"/>
      <c r="C83" s="147"/>
      <c r="D83" s="147"/>
      <c r="E83" s="147"/>
      <c r="F83" s="147"/>
      <c r="G83" s="147"/>
      <c r="H83" s="147"/>
      <c r="I83" s="147"/>
    </row>
    <row r="84" spans="1:9" x14ac:dyDescent="0.25">
      <c r="A84" s="147"/>
      <c r="B84" s="147"/>
      <c r="C84" s="147"/>
      <c r="D84" s="147"/>
      <c r="E84" s="147"/>
      <c r="F84" s="147"/>
      <c r="G84" s="147"/>
      <c r="H84" s="147"/>
      <c r="I84" s="147"/>
    </row>
    <row r="85" spans="1:9" ht="48.75" customHeight="1" x14ac:dyDescent="0.25">
      <c r="A85" s="147"/>
      <c r="B85" s="147"/>
      <c r="C85" s="147"/>
      <c r="D85" s="147"/>
      <c r="E85" s="147"/>
      <c r="F85" s="147"/>
      <c r="G85" s="147"/>
      <c r="H85" s="147"/>
      <c r="I85" s="147"/>
    </row>
  </sheetData>
  <mergeCells count="33">
    <mergeCell ref="A80:I82"/>
    <mergeCell ref="A83:I85"/>
    <mergeCell ref="A60:I63"/>
    <mergeCell ref="A64:I64"/>
    <mergeCell ref="A70:I70"/>
    <mergeCell ref="A71:I71"/>
    <mergeCell ref="A72:I72"/>
    <mergeCell ref="A73:I73"/>
    <mergeCell ref="A65:I65"/>
    <mergeCell ref="A66:I66"/>
    <mergeCell ref="A67:I67"/>
    <mergeCell ref="A68:I68"/>
    <mergeCell ref="A69:I69"/>
    <mergeCell ref="A75:I75"/>
    <mergeCell ref="A76:I76"/>
    <mergeCell ref="A77:I77"/>
    <mergeCell ref="A78:I78"/>
    <mergeCell ref="A79:I79"/>
    <mergeCell ref="A59:I59"/>
    <mergeCell ref="A74:I74"/>
    <mergeCell ref="A46:I46"/>
    <mergeCell ref="A47:I49"/>
    <mergeCell ref="A51:I53"/>
    <mergeCell ref="A54:I58"/>
    <mergeCell ref="A50:I50"/>
    <mergeCell ref="B2:H2"/>
    <mergeCell ref="A41:I45"/>
    <mergeCell ref="A7:I15"/>
    <mergeCell ref="A16:I21"/>
    <mergeCell ref="A22:I26"/>
    <mergeCell ref="A27:I31"/>
    <mergeCell ref="A32:I40"/>
    <mergeCell ref="A4:I6"/>
  </mergeCells>
  <pageMargins left="0.70866141732283472" right="0.70866141732283472" top="0.74803149606299213" bottom="0.74803149606299213" header="0.31496062992125984" footer="0.31496062992125984"/>
  <pageSetup paperSize="9" fitToHeight="0" orientation="portrait" r:id="rId1"/>
  <headerFooter>
    <oddHeader>&amp;LEv.broj: J 191/21&amp;COPĆI UVJETI</oddHeader>
    <oddFooter>&amp;LZagreb, Ožujak 2021.&amp;CTROŠKOVNIK - REKONSTRUKCIJA UNUTARNJE 
HIDRANTSKE MREŽE&amp;RTD.br.: HMO 10-531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01"/>
  <sheetViews>
    <sheetView view="pageBreakPreview" topLeftCell="A76" zoomScaleNormal="136" zoomScaleSheetLayoutView="100" zoomScalePageLayoutView="85" workbookViewId="0">
      <selection activeCell="D43" sqref="D43"/>
    </sheetView>
  </sheetViews>
  <sheetFormatPr defaultRowHeight="16.5" x14ac:dyDescent="0.3"/>
  <cols>
    <col min="1" max="1" width="4" style="66" customWidth="1"/>
    <col min="2" max="2" width="42.7109375" style="67" customWidth="1"/>
    <col min="3" max="3" width="10.140625" style="50" customWidth="1"/>
    <col min="4" max="4" width="8.42578125" style="43" customWidth="1"/>
    <col min="5" max="5" width="9" style="50" customWidth="1"/>
    <col min="6" max="6" width="11.7109375" style="69" customWidth="1"/>
    <col min="7" max="7" width="9.140625" style="50"/>
    <col min="8" max="16384" width="9.140625" style="37"/>
  </cols>
  <sheetData>
    <row r="1" spans="1:13" ht="31.5" customHeight="1" x14ac:dyDescent="0.3">
      <c r="A1" s="72" t="s">
        <v>19</v>
      </c>
      <c r="B1" s="72" t="s">
        <v>12</v>
      </c>
      <c r="C1" s="72" t="s">
        <v>0</v>
      </c>
      <c r="D1" s="72" t="s">
        <v>1</v>
      </c>
      <c r="E1" s="72" t="s">
        <v>2</v>
      </c>
      <c r="F1" s="72" t="s">
        <v>3</v>
      </c>
    </row>
    <row r="2" spans="1:13" x14ac:dyDescent="0.3">
      <c r="B2" s="75" t="s">
        <v>28</v>
      </c>
    </row>
    <row r="3" spans="1:13" ht="84.75" customHeight="1" x14ac:dyDescent="0.3">
      <c r="A3" s="66" t="s">
        <v>4</v>
      </c>
      <c r="B3" s="39" t="s">
        <v>161</v>
      </c>
      <c r="C3" s="52" t="s">
        <v>18</v>
      </c>
      <c r="D3" s="43">
        <v>1</v>
      </c>
      <c r="E3" s="76"/>
      <c r="F3" s="100">
        <f>D3*E3</f>
        <v>0</v>
      </c>
      <c r="G3" s="47"/>
    </row>
    <row r="4" spans="1:13" ht="12" customHeight="1" x14ac:dyDescent="0.3">
      <c r="B4" s="39"/>
      <c r="C4" s="52"/>
      <c r="E4" s="76"/>
      <c r="F4" s="100"/>
      <c r="G4" s="47"/>
    </row>
    <row r="5" spans="1:13" ht="117.75" customHeight="1" x14ac:dyDescent="0.3">
      <c r="A5" s="66" t="s">
        <v>5</v>
      </c>
      <c r="B5" s="39" t="s">
        <v>162</v>
      </c>
      <c r="C5" s="52" t="s">
        <v>18</v>
      </c>
      <c r="D5" s="43">
        <v>1</v>
      </c>
      <c r="E5" s="76"/>
      <c r="F5" s="100">
        <f>D5*E5</f>
        <v>0</v>
      </c>
      <c r="G5" s="47"/>
    </row>
    <row r="6" spans="1:13" ht="12" customHeight="1" x14ac:dyDescent="0.3">
      <c r="B6" s="39"/>
      <c r="C6" s="52"/>
      <c r="E6" s="76"/>
      <c r="F6" s="81"/>
      <c r="G6" s="47"/>
    </row>
    <row r="7" spans="1:13" ht="54" customHeight="1" x14ac:dyDescent="0.3">
      <c r="A7" s="66" t="s">
        <v>14</v>
      </c>
      <c r="B7" s="39" t="s">
        <v>163</v>
      </c>
      <c r="C7" s="52" t="s">
        <v>18</v>
      </c>
      <c r="D7" s="43">
        <v>1</v>
      </c>
      <c r="E7" s="76"/>
      <c r="F7" s="100">
        <f>D7*E7</f>
        <v>0</v>
      </c>
      <c r="G7" s="47"/>
    </row>
    <row r="8" spans="1:13" ht="16.5" customHeight="1" x14ac:dyDescent="0.3">
      <c r="B8" s="39"/>
      <c r="C8" s="52"/>
      <c r="E8" s="76"/>
      <c r="F8" s="81"/>
      <c r="G8" s="47"/>
    </row>
    <row r="9" spans="1:13" ht="123.75" customHeight="1" x14ac:dyDescent="0.3">
      <c r="A9" s="66" t="s">
        <v>15</v>
      </c>
      <c r="B9" s="101" t="s">
        <v>164</v>
      </c>
      <c r="C9" s="52" t="s">
        <v>13</v>
      </c>
      <c r="D9" s="43">
        <v>310</v>
      </c>
      <c r="E9" s="76"/>
      <c r="F9" s="100">
        <f t="shared" ref="F9:F19" si="0">D9*E9</f>
        <v>0</v>
      </c>
      <c r="G9" s="47"/>
      <c r="K9" s="38"/>
      <c r="M9" s="38"/>
    </row>
    <row r="10" spans="1:13" ht="9.75" customHeight="1" x14ac:dyDescent="0.3">
      <c r="B10" s="39"/>
      <c r="C10" s="52"/>
      <c r="E10" s="76"/>
      <c r="F10" s="81"/>
      <c r="G10" s="47"/>
    </row>
    <row r="11" spans="1:13" ht="117" customHeight="1" x14ac:dyDescent="0.3">
      <c r="A11" s="66" t="s">
        <v>16</v>
      </c>
      <c r="B11" s="39" t="s">
        <v>148</v>
      </c>
      <c r="C11" s="52" t="s">
        <v>17</v>
      </c>
      <c r="D11" s="43">
        <v>9</v>
      </c>
      <c r="E11" s="76"/>
      <c r="F11" s="100">
        <f>D11*E11</f>
        <v>0</v>
      </c>
      <c r="G11" s="47"/>
    </row>
    <row r="12" spans="1:13" ht="12" customHeight="1" x14ac:dyDescent="0.3">
      <c r="B12" s="101"/>
      <c r="C12" s="52"/>
      <c r="E12" s="76"/>
      <c r="F12" s="81"/>
      <c r="G12" s="47"/>
    </row>
    <row r="13" spans="1:13" ht="121.5" customHeight="1" x14ac:dyDescent="0.3">
      <c r="A13" s="66" t="s">
        <v>97</v>
      </c>
      <c r="B13" s="39" t="s">
        <v>113</v>
      </c>
      <c r="C13" s="52" t="s">
        <v>114</v>
      </c>
      <c r="D13" s="43">
        <v>6</v>
      </c>
      <c r="E13" s="76"/>
      <c r="F13" s="77">
        <f>D13*E13</f>
        <v>0</v>
      </c>
      <c r="G13" s="47"/>
    </row>
    <row r="14" spans="1:13" x14ac:dyDescent="0.3">
      <c r="B14" s="101"/>
      <c r="C14" s="52"/>
      <c r="E14" s="76"/>
      <c r="F14" s="81"/>
      <c r="G14" s="47"/>
    </row>
    <row r="15" spans="1:13" x14ac:dyDescent="0.3">
      <c r="A15" s="84"/>
      <c r="B15" s="85" t="s">
        <v>29</v>
      </c>
      <c r="C15" s="86"/>
      <c r="D15" s="102"/>
      <c r="E15" s="88"/>
      <c r="F15" s="65">
        <f>SUM(F3:F13)</f>
        <v>0</v>
      </c>
      <c r="G15" s="47"/>
    </row>
    <row r="16" spans="1:13" x14ac:dyDescent="0.3">
      <c r="B16" s="101"/>
      <c r="C16" s="52"/>
      <c r="E16" s="76"/>
      <c r="F16" s="81"/>
      <c r="G16" s="47"/>
    </row>
    <row r="17" spans="1:7" x14ac:dyDescent="0.3">
      <c r="B17" s="103" t="s">
        <v>30</v>
      </c>
      <c r="C17" s="95"/>
      <c r="D17" s="56"/>
      <c r="E17" s="104"/>
      <c r="F17" s="81"/>
      <c r="G17" s="47"/>
    </row>
    <row r="18" spans="1:7" x14ac:dyDescent="0.3">
      <c r="B18" s="105"/>
      <c r="C18" s="51"/>
      <c r="E18" s="76"/>
      <c r="F18" s="81"/>
      <c r="G18" s="47"/>
    </row>
    <row r="19" spans="1:7" ht="343.5" customHeight="1" x14ac:dyDescent="0.3">
      <c r="A19" s="106" t="s">
        <v>96</v>
      </c>
      <c r="B19" s="39" t="s">
        <v>165</v>
      </c>
      <c r="C19" s="52" t="s">
        <v>166</v>
      </c>
      <c r="D19" s="43">
        <v>120</v>
      </c>
      <c r="E19" s="76"/>
      <c r="F19" s="77">
        <f t="shared" si="0"/>
        <v>0</v>
      </c>
      <c r="G19" s="47"/>
    </row>
    <row r="20" spans="1:7" ht="15.75" customHeight="1" x14ac:dyDescent="0.3">
      <c r="A20" s="106"/>
      <c r="B20" s="39"/>
      <c r="C20" s="52"/>
      <c r="E20" s="76"/>
      <c r="F20" s="81"/>
      <c r="G20" s="47"/>
    </row>
    <row r="21" spans="1:7" ht="136.5" customHeight="1" x14ac:dyDescent="0.3">
      <c r="A21" s="66" t="s">
        <v>31</v>
      </c>
      <c r="B21" s="101" t="s">
        <v>167</v>
      </c>
      <c r="C21" s="52" t="s">
        <v>114</v>
      </c>
      <c r="D21" s="43">
        <v>95</v>
      </c>
      <c r="E21" s="76"/>
      <c r="F21" s="77">
        <f>D21*E21</f>
        <v>0</v>
      </c>
      <c r="G21" s="47"/>
    </row>
    <row r="22" spans="1:7" x14ac:dyDescent="0.3">
      <c r="B22" s="101"/>
      <c r="C22" s="52"/>
      <c r="E22" s="76"/>
      <c r="F22" s="81"/>
      <c r="G22" s="47"/>
    </row>
    <row r="23" spans="1:7" ht="140.25" customHeight="1" x14ac:dyDescent="0.3">
      <c r="A23" s="66" t="s">
        <v>32</v>
      </c>
      <c r="B23" s="39" t="s">
        <v>168</v>
      </c>
      <c r="C23" s="52" t="s">
        <v>166</v>
      </c>
      <c r="D23" s="43">
        <v>10</v>
      </c>
      <c r="E23" s="76"/>
      <c r="F23" s="77">
        <f>D23*E23</f>
        <v>0</v>
      </c>
      <c r="G23" s="47"/>
    </row>
    <row r="24" spans="1:7" ht="18" customHeight="1" x14ac:dyDescent="0.3">
      <c r="B24" s="39"/>
      <c r="C24" s="52"/>
      <c r="E24" s="76"/>
      <c r="F24" s="81"/>
      <c r="G24" s="47"/>
    </row>
    <row r="25" spans="1:7" ht="75" customHeight="1" x14ac:dyDescent="0.3">
      <c r="A25" s="106" t="s">
        <v>33</v>
      </c>
      <c r="B25" s="40" t="s">
        <v>169</v>
      </c>
      <c r="C25" s="52" t="s">
        <v>13</v>
      </c>
      <c r="D25" s="43">
        <v>200</v>
      </c>
      <c r="E25" s="76"/>
      <c r="F25" s="77">
        <f>D25*E25</f>
        <v>0</v>
      </c>
      <c r="G25" s="47"/>
    </row>
    <row r="26" spans="1:7" ht="16.5" customHeight="1" x14ac:dyDescent="0.3">
      <c r="B26" s="39"/>
      <c r="C26" s="52"/>
      <c r="E26" s="76"/>
      <c r="F26" s="81"/>
      <c r="G26" s="47"/>
    </row>
    <row r="27" spans="1:7" ht="168" customHeight="1" x14ac:dyDescent="0.3">
      <c r="A27" s="66" t="s">
        <v>34</v>
      </c>
      <c r="B27" s="39" t="s">
        <v>170</v>
      </c>
      <c r="C27" s="107" t="s">
        <v>166</v>
      </c>
      <c r="D27" s="43">
        <f>D21*0.4</f>
        <v>38</v>
      </c>
      <c r="E27" s="76"/>
      <c r="F27" s="77">
        <f>D27*E27</f>
        <v>0</v>
      </c>
      <c r="G27" s="47"/>
    </row>
    <row r="28" spans="1:7" ht="18" customHeight="1" x14ac:dyDescent="0.3">
      <c r="B28" s="107"/>
      <c r="E28" s="76"/>
      <c r="F28" s="81"/>
      <c r="G28" s="47"/>
    </row>
    <row r="29" spans="1:7" ht="68.25" customHeight="1" x14ac:dyDescent="0.3">
      <c r="A29" s="66" t="s">
        <v>35</v>
      </c>
      <c r="B29" s="40" t="s">
        <v>171</v>
      </c>
      <c r="C29" s="107" t="s">
        <v>166</v>
      </c>
      <c r="D29" s="43">
        <f>D21*0.2</f>
        <v>19</v>
      </c>
      <c r="E29" s="76"/>
      <c r="F29" s="77">
        <f t="shared" ref="F29" si="1">D29*E29</f>
        <v>0</v>
      </c>
      <c r="G29" s="47"/>
    </row>
    <row r="30" spans="1:7" ht="12" customHeight="1" x14ac:dyDescent="0.3">
      <c r="B30" s="107"/>
      <c r="C30" s="107"/>
      <c r="E30" s="76"/>
      <c r="F30" s="81"/>
      <c r="G30" s="47"/>
    </row>
    <row r="31" spans="1:7" ht="84.75" customHeight="1" x14ac:dyDescent="0.3">
      <c r="A31" s="66" t="s">
        <v>36</v>
      </c>
      <c r="B31" s="39" t="s">
        <v>172</v>
      </c>
      <c r="C31" s="107" t="s">
        <v>166</v>
      </c>
      <c r="D31" s="43">
        <f>D21*0.4</f>
        <v>38</v>
      </c>
      <c r="E31" s="76"/>
      <c r="F31" s="77">
        <f>D31*E31</f>
        <v>0</v>
      </c>
      <c r="G31" s="47"/>
    </row>
    <row r="32" spans="1:7" ht="16.5" customHeight="1" x14ac:dyDescent="0.3">
      <c r="B32" s="108"/>
      <c r="C32" s="109"/>
      <c r="E32" s="76"/>
      <c r="F32" s="81"/>
      <c r="G32" s="47"/>
    </row>
    <row r="33" spans="1:7" ht="60" customHeight="1" x14ac:dyDescent="0.3">
      <c r="A33" s="66" t="s">
        <v>38</v>
      </c>
      <c r="B33" s="110" t="s">
        <v>173</v>
      </c>
      <c r="C33" s="107" t="s">
        <v>166</v>
      </c>
      <c r="D33" s="53">
        <f>D19-D29</f>
        <v>101</v>
      </c>
      <c r="E33" s="76"/>
      <c r="F33" s="77">
        <f t="shared" ref="F33" si="2">D33*E33</f>
        <v>0</v>
      </c>
      <c r="G33" s="47"/>
    </row>
    <row r="34" spans="1:7" ht="16.5" customHeight="1" x14ac:dyDescent="0.3">
      <c r="A34" s="111"/>
      <c r="B34" s="105"/>
      <c r="E34" s="76"/>
      <c r="F34" s="81"/>
      <c r="G34" s="47"/>
    </row>
    <row r="35" spans="1:7" x14ac:dyDescent="0.3">
      <c r="A35" s="84"/>
      <c r="B35" s="112" t="s">
        <v>37</v>
      </c>
      <c r="C35" s="113"/>
      <c r="D35" s="102"/>
      <c r="E35" s="88"/>
      <c r="F35" s="65">
        <f>SUM(F18:F34)</f>
        <v>0</v>
      </c>
      <c r="G35" s="47"/>
    </row>
    <row r="36" spans="1:7" ht="17.25" customHeight="1" x14ac:dyDescent="0.3">
      <c r="B36" s="89"/>
      <c r="C36" s="90"/>
      <c r="E36" s="76"/>
      <c r="F36" s="92"/>
      <c r="G36" s="47"/>
    </row>
    <row r="37" spans="1:7" ht="17.25" customHeight="1" x14ac:dyDescent="0.3">
      <c r="B37" s="114" t="s">
        <v>40</v>
      </c>
      <c r="C37" s="49"/>
      <c r="E37" s="81"/>
      <c r="F37" s="81"/>
      <c r="G37" s="47"/>
    </row>
    <row r="38" spans="1:7" ht="83.25" customHeight="1" x14ac:dyDescent="0.3">
      <c r="A38" s="66" t="s">
        <v>41</v>
      </c>
      <c r="B38" s="115" t="s">
        <v>91</v>
      </c>
      <c r="C38" s="49"/>
      <c r="E38" s="81"/>
      <c r="F38" s="81"/>
      <c r="G38" s="47"/>
    </row>
    <row r="39" spans="1:7" ht="133.5" customHeight="1" x14ac:dyDescent="0.3">
      <c r="B39" s="41" t="s">
        <v>174</v>
      </c>
      <c r="C39" s="49" t="s">
        <v>114</v>
      </c>
      <c r="D39" s="43">
        <v>100</v>
      </c>
      <c r="E39" s="81"/>
      <c r="F39" s="77">
        <f>D39*E39</f>
        <v>0</v>
      </c>
      <c r="G39" s="47"/>
    </row>
    <row r="40" spans="1:7" ht="17.25" customHeight="1" x14ac:dyDescent="0.3">
      <c r="B40" s="108"/>
      <c r="G40" s="47"/>
    </row>
    <row r="41" spans="1:7" ht="120.75" customHeight="1" x14ac:dyDescent="0.3">
      <c r="A41" s="66" t="s">
        <v>42</v>
      </c>
      <c r="B41" s="41" t="s">
        <v>39</v>
      </c>
      <c r="C41" s="116" t="s">
        <v>13</v>
      </c>
      <c r="D41" s="43">
        <v>20</v>
      </c>
      <c r="E41" s="81"/>
      <c r="F41" s="77">
        <f>D41*E41</f>
        <v>0</v>
      </c>
      <c r="G41" s="47"/>
    </row>
    <row r="42" spans="1:7" ht="15.75" customHeight="1" x14ac:dyDescent="0.3">
      <c r="B42" s="114"/>
      <c r="C42" s="49"/>
      <c r="E42" s="81"/>
      <c r="F42" s="81"/>
      <c r="G42" s="47"/>
    </row>
    <row r="43" spans="1:7" ht="110.25" customHeight="1" x14ac:dyDescent="0.3">
      <c r="A43" s="66" t="s">
        <v>43</v>
      </c>
      <c r="B43" s="41" t="s">
        <v>65</v>
      </c>
      <c r="C43" s="116" t="s">
        <v>17</v>
      </c>
      <c r="D43" s="43">
        <v>1</v>
      </c>
      <c r="E43" s="81"/>
      <c r="F43" s="77">
        <f>D43*E43</f>
        <v>0</v>
      </c>
      <c r="G43" s="47"/>
    </row>
    <row r="44" spans="1:7" ht="25.5" customHeight="1" x14ac:dyDescent="0.3">
      <c r="B44" s="41"/>
      <c r="G44" s="47"/>
    </row>
    <row r="45" spans="1:7" x14ac:dyDescent="0.3">
      <c r="B45" s="41"/>
      <c r="C45" s="116"/>
      <c r="E45" s="81"/>
      <c r="F45" s="44"/>
      <c r="G45" s="47"/>
    </row>
    <row r="46" spans="1:7" x14ac:dyDescent="0.3">
      <c r="A46" s="84"/>
      <c r="B46" s="112" t="s">
        <v>44</v>
      </c>
      <c r="C46" s="113"/>
      <c r="D46" s="102"/>
      <c r="E46" s="88"/>
      <c r="F46" s="65">
        <f>SUM(F37:F44)</f>
        <v>0</v>
      </c>
      <c r="G46" s="47"/>
    </row>
    <row r="47" spans="1:7" x14ac:dyDescent="0.3">
      <c r="B47" s="117"/>
      <c r="C47" s="69"/>
      <c r="E47" s="91"/>
      <c r="F47" s="81"/>
      <c r="G47" s="47"/>
    </row>
    <row r="48" spans="1:7" x14ac:dyDescent="0.3">
      <c r="B48" s="118" t="s">
        <v>46</v>
      </c>
      <c r="C48" s="69"/>
      <c r="E48" s="91"/>
      <c r="F48" s="81"/>
      <c r="G48" s="47"/>
    </row>
    <row r="49" spans="1:7" x14ac:dyDescent="0.3">
      <c r="B49" s="114"/>
      <c r="G49" s="47"/>
    </row>
    <row r="50" spans="1:7" ht="107.25" customHeight="1" x14ac:dyDescent="0.3">
      <c r="A50" s="66" t="s">
        <v>45</v>
      </c>
      <c r="B50" s="41" t="s">
        <v>175</v>
      </c>
      <c r="C50" s="49"/>
      <c r="E50" s="81"/>
      <c r="F50" s="81"/>
      <c r="G50" s="47"/>
    </row>
    <row r="51" spans="1:7" ht="18" x14ac:dyDescent="0.3">
      <c r="B51" s="108" t="s">
        <v>176</v>
      </c>
      <c r="C51" s="49" t="s">
        <v>166</v>
      </c>
      <c r="D51" s="43">
        <v>3</v>
      </c>
      <c r="E51" s="81"/>
      <c r="F51" s="77">
        <f>D51*E51</f>
        <v>0</v>
      </c>
      <c r="G51" s="47"/>
    </row>
    <row r="52" spans="1:7" x14ac:dyDescent="0.3">
      <c r="B52" s="42"/>
      <c r="G52" s="47"/>
    </row>
    <row r="53" spans="1:7" x14ac:dyDescent="0.3">
      <c r="A53" s="84"/>
      <c r="B53" s="112" t="s">
        <v>47</v>
      </c>
      <c r="C53" s="113"/>
      <c r="D53" s="102"/>
      <c r="E53" s="88"/>
      <c r="F53" s="119">
        <f>SUM(F49:F52)</f>
        <v>0</v>
      </c>
      <c r="G53" s="47"/>
    </row>
    <row r="54" spans="1:7" x14ac:dyDescent="0.3">
      <c r="B54" s="114"/>
      <c r="C54" s="120"/>
      <c r="E54" s="81"/>
      <c r="F54" s="81"/>
      <c r="G54" s="47"/>
    </row>
    <row r="55" spans="1:7" x14ac:dyDescent="0.3">
      <c r="B55" s="114" t="s">
        <v>48</v>
      </c>
      <c r="C55" s="120"/>
      <c r="E55" s="81"/>
      <c r="F55" s="81"/>
      <c r="G55" s="47"/>
    </row>
    <row r="56" spans="1:7" x14ac:dyDescent="0.3">
      <c r="B56" s="114"/>
      <c r="C56" s="120"/>
      <c r="E56" s="81"/>
      <c r="F56" s="81"/>
      <c r="G56" s="47"/>
    </row>
    <row r="57" spans="1:7" ht="48" customHeight="1" x14ac:dyDescent="0.3">
      <c r="A57" s="66" t="s">
        <v>52</v>
      </c>
      <c r="B57" s="42" t="s">
        <v>177</v>
      </c>
      <c r="C57" s="49"/>
      <c r="E57" s="81"/>
      <c r="F57" s="81"/>
      <c r="G57" s="47"/>
    </row>
    <row r="58" spans="1:7" x14ac:dyDescent="0.3">
      <c r="B58" s="45" t="s">
        <v>49</v>
      </c>
      <c r="C58" s="121" t="s">
        <v>18</v>
      </c>
      <c r="D58" s="122">
        <v>9</v>
      </c>
      <c r="E58" s="123"/>
      <c r="F58" s="77">
        <f>D58*E58</f>
        <v>0</v>
      </c>
      <c r="G58" s="47"/>
    </row>
    <row r="59" spans="1:7" x14ac:dyDescent="0.3">
      <c r="B59" s="42"/>
      <c r="C59" s="121"/>
      <c r="E59" s="81"/>
      <c r="F59" s="81"/>
      <c r="G59" s="47"/>
    </row>
    <row r="60" spans="1:7" ht="36.75" customHeight="1" x14ac:dyDescent="0.3">
      <c r="A60" s="66" t="s">
        <v>119</v>
      </c>
      <c r="B60" s="39" t="s">
        <v>120</v>
      </c>
      <c r="C60" s="49"/>
      <c r="E60" s="81"/>
      <c r="F60" s="81"/>
      <c r="G60" s="47"/>
    </row>
    <row r="61" spans="1:7" x14ac:dyDescent="0.3">
      <c r="B61" s="45" t="s">
        <v>53</v>
      </c>
      <c r="C61" s="121" t="s">
        <v>17</v>
      </c>
      <c r="D61" s="122">
        <v>9</v>
      </c>
      <c r="E61" s="123"/>
      <c r="F61" s="77">
        <f>D61*E61</f>
        <v>0</v>
      </c>
      <c r="G61" s="47"/>
    </row>
    <row r="62" spans="1:7" x14ac:dyDescent="0.3">
      <c r="B62" s="45"/>
      <c r="C62" s="121"/>
      <c r="D62" s="122"/>
      <c r="E62" s="123"/>
      <c r="F62" s="123"/>
      <c r="G62" s="47"/>
    </row>
    <row r="63" spans="1:7" x14ac:dyDescent="0.3">
      <c r="A63" s="84"/>
      <c r="B63" s="112" t="s">
        <v>50</v>
      </c>
      <c r="C63" s="113"/>
      <c r="D63" s="102"/>
      <c r="E63" s="88"/>
      <c r="F63" s="65">
        <f>SUM(F58:F61)</f>
        <v>0</v>
      </c>
      <c r="G63" s="47"/>
    </row>
    <row r="64" spans="1:7" x14ac:dyDescent="0.3">
      <c r="B64" s="117"/>
      <c r="C64" s="69"/>
      <c r="E64" s="91"/>
      <c r="F64" s="81"/>
      <c r="G64" s="47"/>
    </row>
    <row r="65" spans="1:8" x14ac:dyDescent="0.3">
      <c r="B65" s="114" t="s">
        <v>51</v>
      </c>
      <c r="C65" s="69"/>
      <c r="E65" s="91"/>
      <c r="F65" s="81"/>
      <c r="G65" s="47"/>
    </row>
    <row r="66" spans="1:8" x14ac:dyDescent="0.3">
      <c r="B66" s="50"/>
      <c r="C66" s="116"/>
      <c r="E66" s="81"/>
      <c r="F66" s="44"/>
      <c r="G66" s="47"/>
    </row>
    <row r="67" spans="1:8" ht="156.75" customHeight="1" x14ac:dyDescent="0.3">
      <c r="A67" s="111" t="s">
        <v>54</v>
      </c>
      <c r="B67" s="40" t="s">
        <v>182</v>
      </c>
      <c r="C67" s="69"/>
      <c r="E67" s="91"/>
      <c r="F67" s="81"/>
      <c r="G67" s="124"/>
    </row>
    <row r="68" spans="1:8" x14ac:dyDescent="0.3">
      <c r="B68" s="26" t="s">
        <v>121</v>
      </c>
      <c r="C68" s="52" t="s">
        <v>13</v>
      </c>
      <c r="D68" s="43">
        <v>100</v>
      </c>
      <c r="F68" s="77">
        <f>D68*E68</f>
        <v>0</v>
      </c>
      <c r="G68" s="47"/>
    </row>
    <row r="69" spans="1:8" x14ac:dyDescent="0.3">
      <c r="B69" s="26" t="s">
        <v>122</v>
      </c>
      <c r="C69" s="52" t="s">
        <v>13</v>
      </c>
      <c r="D69" s="43">
        <v>90</v>
      </c>
      <c r="E69" s="76"/>
      <c r="F69" s="77">
        <f>D69*E69</f>
        <v>0</v>
      </c>
      <c r="G69" s="47"/>
      <c r="H69" s="60"/>
    </row>
    <row r="70" spans="1:8" x14ac:dyDescent="0.3">
      <c r="B70" s="26"/>
      <c r="C70" s="52"/>
      <c r="E70" s="76"/>
      <c r="F70" s="81"/>
      <c r="G70" s="47"/>
    </row>
    <row r="71" spans="1:8" ht="90.75" customHeight="1" x14ac:dyDescent="0.3">
      <c r="A71" s="66" t="s">
        <v>55</v>
      </c>
      <c r="B71" s="40" t="s">
        <v>178</v>
      </c>
      <c r="C71" s="52"/>
      <c r="E71" s="76"/>
      <c r="F71" s="81"/>
      <c r="G71" s="47"/>
    </row>
    <row r="72" spans="1:8" ht="33" x14ac:dyDescent="0.3">
      <c r="B72" s="108" t="s">
        <v>124</v>
      </c>
      <c r="C72" s="52" t="s">
        <v>17</v>
      </c>
      <c r="D72" s="43">
        <v>2</v>
      </c>
      <c r="E72" s="76"/>
      <c r="F72" s="77">
        <f>D72*E72</f>
        <v>0</v>
      </c>
      <c r="G72" s="47"/>
    </row>
    <row r="73" spans="1:8" x14ac:dyDescent="0.3">
      <c r="B73" s="108" t="s">
        <v>179</v>
      </c>
      <c r="C73" s="52" t="s">
        <v>17</v>
      </c>
      <c r="D73" s="43">
        <v>1</v>
      </c>
      <c r="E73" s="76"/>
      <c r="F73" s="77">
        <f t="shared" ref="F73:F79" si="3">D73*E73</f>
        <v>0</v>
      </c>
      <c r="G73" s="47"/>
    </row>
    <row r="74" spans="1:8" ht="33" x14ac:dyDescent="0.3">
      <c r="B74" s="108" t="s">
        <v>125</v>
      </c>
      <c r="C74" s="52" t="s">
        <v>17</v>
      </c>
      <c r="D74" s="43">
        <v>9</v>
      </c>
      <c r="E74" s="76"/>
      <c r="F74" s="77">
        <f t="shared" si="3"/>
        <v>0</v>
      </c>
      <c r="G74" s="47"/>
    </row>
    <row r="75" spans="1:8" ht="33" x14ac:dyDescent="0.3">
      <c r="B75" s="26" t="s">
        <v>123</v>
      </c>
      <c r="C75" s="52" t="s">
        <v>17</v>
      </c>
      <c r="D75" s="43">
        <v>9</v>
      </c>
      <c r="E75" s="76"/>
      <c r="F75" s="77">
        <f t="shared" si="3"/>
        <v>0</v>
      </c>
      <c r="G75" s="47"/>
    </row>
    <row r="76" spans="1:8" x14ac:dyDescent="0.3">
      <c r="B76" s="108" t="s">
        <v>149</v>
      </c>
      <c r="C76" s="52" t="s">
        <v>17</v>
      </c>
      <c r="D76" s="43">
        <v>26</v>
      </c>
      <c r="E76" s="76"/>
      <c r="F76" s="77">
        <f t="shared" si="3"/>
        <v>0</v>
      </c>
      <c r="G76" s="47"/>
    </row>
    <row r="77" spans="1:8" ht="33" x14ac:dyDescent="0.3">
      <c r="B77" s="26" t="s">
        <v>126</v>
      </c>
      <c r="C77" s="52" t="s">
        <v>17</v>
      </c>
      <c r="D77" s="43">
        <v>9</v>
      </c>
      <c r="E77" s="76"/>
      <c r="F77" s="77">
        <f t="shared" si="3"/>
        <v>0</v>
      </c>
      <c r="G77" s="47"/>
    </row>
    <row r="78" spans="1:8" x14ac:dyDescent="0.3">
      <c r="B78" s="26" t="s">
        <v>127</v>
      </c>
      <c r="C78" s="52" t="s">
        <v>17</v>
      </c>
      <c r="D78" s="43">
        <v>2</v>
      </c>
      <c r="E78" s="76"/>
      <c r="F78" s="77">
        <f t="shared" si="3"/>
        <v>0</v>
      </c>
      <c r="G78" s="47"/>
    </row>
    <row r="79" spans="1:8" x14ac:dyDescent="0.3">
      <c r="B79" s="26" t="s">
        <v>150</v>
      </c>
      <c r="C79" s="52" t="s">
        <v>17</v>
      </c>
      <c r="D79" s="43">
        <v>1</v>
      </c>
      <c r="E79" s="76"/>
      <c r="F79" s="77">
        <f t="shared" si="3"/>
        <v>0</v>
      </c>
      <c r="G79" s="47"/>
    </row>
    <row r="80" spans="1:8" x14ac:dyDescent="0.3">
      <c r="B80" s="26"/>
      <c r="C80" s="52"/>
      <c r="E80" s="76"/>
      <c r="F80" s="81"/>
      <c r="G80" s="47"/>
    </row>
    <row r="81" spans="1:8" ht="71.25" customHeight="1" x14ac:dyDescent="0.3">
      <c r="A81" s="66" t="s">
        <v>134</v>
      </c>
      <c r="B81" s="26" t="s">
        <v>180</v>
      </c>
      <c r="C81" s="52"/>
      <c r="E81" s="76"/>
      <c r="F81" s="81"/>
      <c r="G81" s="47"/>
    </row>
    <row r="82" spans="1:8" x14ac:dyDescent="0.3">
      <c r="B82" s="26" t="s">
        <v>130</v>
      </c>
      <c r="C82" s="52" t="s">
        <v>17</v>
      </c>
      <c r="D82" s="43">
        <v>9</v>
      </c>
      <c r="E82" s="76"/>
      <c r="F82" s="77">
        <f>D82*E82</f>
        <v>0</v>
      </c>
      <c r="G82" s="47"/>
    </row>
    <row r="83" spans="1:8" x14ac:dyDescent="0.3">
      <c r="B83" s="26" t="s">
        <v>129</v>
      </c>
      <c r="C83" s="52" t="s">
        <v>17</v>
      </c>
      <c r="D83" s="43">
        <v>9</v>
      </c>
      <c r="E83" s="76"/>
      <c r="F83" s="77">
        <f>D83*E83</f>
        <v>0</v>
      </c>
      <c r="G83" s="47"/>
    </row>
    <row r="84" spans="1:8" x14ac:dyDescent="0.3">
      <c r="B84" s="26"/>
      <c r="C84" s="52"/>
      <c r="E84" s="76"/>
      <c r="F84" s="81"/>
      <c r="G84" s="47"/>
    </row>
    <row r="85" spans="1:8" ht="119.25" customHeight="1" x14ac:dyDescent="0.3">
      <c r="A85" s="66" t="s">
        <v>60</v>
      </c>
      <c r="B85" s="39" t="s">
        <v>185</v>
      </c>
      <c r="C85" s="52"/>
      <c r="E85" s="76"/>
      <c r="F85" s="81"/>
      <c r="G85" s="47"/>
    </row>
    <row r="86" spans="1:8" x14ac:dyDescent="0.3">
      <c r="B86" s="26" t="s">
        <v>151</v>
      </c>
      <c r="C86" s="52" t="s">
        <v>13</v>
      </c>
      <c r="D86" s="43">
        <v>14</v>
      </c>
      <c r="E86" s="76"/>
      <c r="F86" s="77">
        <f>D86*E86</f>
        <v>0</v>
      </c>
      <c r="G86" s="47"/>
      <c r="H86" s="60"/>
    </row>
    <row r="87" spans="1:8" x14ac:dyDescent="0.3">
      <c r="B87" s="26"/>
      <c r="C87" s="52"/>
      <c r="E87" s="76"/>
      <c r="F87" s="77"/>
      <c r="G87" s="47"/>
      <c r="H87" s="60"/>
    </row>
    <row r="88" spans="1:8" ht="120.75" customHeight="1" x14ac:dyDescent="0.3">
      <c r="A88" s="66" t="s">
        <v>135</v>
      </c>
      <c r="B88" s="39" t="s">
        <v>152</v>
      </c>
      <c r="C88" s="52"/>
      <c r="E88" s="76"/>
      <c r="F88" s="81"/>
      <c r="G88" s="47"/>
    </row>
    <row r="89" spans="1:8" ht="18.75" customHeight="1" x14ac:dyDescent="0.3">
      <c r="B89" s="26" t="s">
        <v>151</v>
      </c>
      <c r="C89" s="52" t="s">
        <v>13</v>
      </c>
      <c r="D89" s="43">
        <v>14</v>
      </c>
      <c r="E89" s="76"/>
      <c r="F89" s="77">
        <f>D89*E89</f>
        <v>0</v>
      </c>
    </row>
    <row r="90" spans="1:8" x14ac:dyDescent="0.3">
      <c r="B90" s="26"/>
      <c r="C90" s="52"/>
      <c r="E90" s="76"/>
      <c r="F90" s="77"/>
    </row>
    <row r="91" spans="1:8" ht="327.75" customHeight="1" x14ac:dyDescent="0.3">
      <c r="A91" s="66" t="s">
        <v>145</v>
      </c>
      <c r="B91" s="25" t="s">
        <v>183</v>
      </c>
    </row>
    <row r="92" spans="1:8" x14ac:dyDescent="0.3">
      <c r="B92" s="125"/>
      <c r="C92" s="126" t="s">
        <v>17</v>
      </c>
      <c r="D92" s="127">
        <v>9</v>
      </c>
      <c r="E92" s="76"/>
      <c r="F92" s="77">
        <f>D92*E92</f>
        <v>0</v>
      </c>
    </row>
    <row r="93" spans="1:8" x14ac:dyDescent="0.3">
      <c r="B93" s="128"/>
    </row>
    <row r="94" spans="1:8" x14ac:dyDescent="0.3">
      <c r="A94" s="84"/>
      <c r="B94" s="129" t="s">
        <v>56</v>
      </c>
      <c r="C94" s="130"/>
      <c r="D94" s="131"/>
      <c r="E94" s="88"/>
      <c r="F94" s="119">
        <f>SUM(F65:F93)</f>
        <v>0</v>
      </c>
    </row>
    <row r="95" spans="1:8" x14ac:dyDescent="0.3">
      <c r="B95" s="89"/>
      <c r="C95" s="51"/>
      <c r="D95" s="53"/>
      <c r="E95" s="91"/>
      <c r="F95" s="132"/>
    </row>
    <row r="96" spans="1:8" ht="18.75" customHeight="1" x14ac:dyDescent="0.3">
      <c r="B96" s="133" t="s">
        <v>64</v>
      </c>
      <c r="C96" s="51"/>
      <c r="D96" s="53"/>
      <c r="E96" s="91"/>
      <c r="F96" s="132"/>
    </row>
    <row r="97" spans="1:6" x14ac:dyDescent="0.3">
      <c r="B97" s="89"/>
      <c r="C97" s="51"/>
      <c r="D97" s="53"/>
      <c r="E97" s="91"/>
      <c r="F97" s="132"/>
    </row>
    <row r="98" spans="1:6" ht="327" customHeight="1" x14ac:dyDescent="0.3">
      <c r="A98" s="66" t="s">
        <v>61</v>
      </c>
      <c r="B98" s="39" t="s">
        <v>115</v>
      </c>
      <c r="C98" s="43" t="s">
        <v>181</v>
      </c>
      <c r="D98" s="43">
        <v>100</v>
      </c>
      <c r="E98" s="68"/>
      <c r="F98" s="77">
        <f t="shared" ref="F98:F100" si="4">ROUND(D98*E98,2)</f>
        <v>0</v>
      </c>
    </row>
    <row r="99" spans="1:6" x14ac:dyDescent="0.3">
      <c r="B99" s="89"/>
      <c r="C99" s="134"/>
      <c r="E99" s="68"/>
      <c r="F99" s="68"/>
    </row>
    <row r="100" spans="1:6" ht="346.5" x14ac:dyDescent="0.3">
      <c r="A100" s="66" t="s">
        <v>62</v>
      </c>
      <c r="B100" s="39" t="s">
        <v>116</v>
      </c>
      <c r="C100" s="134" t="s">
        <v>181</v>
      </c>
      <c r="D100" s="43">
        <v>100</v>
      </c>
      <c r="E100" s="68"/>
      <c r="F100" s="77">
        <f t="shared" si="4"/>
        <v>0</v>
      </c>
    </row>
    <row r="101" spans="1:6" x14ac:dyDescent="0.3">
      <c r="B101" s="39"/>
      <c r="C101" s="51"/>
      <c r="D101" s="53"/>
      <c r="E101" s="91"/>
      <c r="F101" s="132"/>
    </row>
    <row r="102" spans="1:6" x14ac:dyDescent="0.3">
      <c r="A102" s="84"/>
      <c r="B102" s="85" t="s">
        <v>71</v>
      </c>
      <c r="C102" s="130"/>
      <c r="D102" s="131"/>
      <c r="E102" s="88"/>
      <c r="F102" s="65">
        <f>SUM(F98:F100)</f>
        <v>0</v>
      </c>
    </row>
    <row r="103" spans="1:6" x14ac:dyDescent="0.3">
      <c r="B103" s="89"/>
      <c r="C103" s="51"/>
      <c r="D103" s="53"/>
      <c r="E103" s="91"/>
      <c r="F103" s="81"/>
    </row>
    <row r="104" spans="1:6" x14ac:dyDescent="0.3">
      <c r="A104" s="111"/>
      <c r="B104" s="135" t="s">
        <v>66</v>
      </c>
      <c r="E104" s="44"/>
      <c r="F104" s="44"/>
    </row>
    <row r="105" spans="1:6" x14ac:dyDescent="0.3">
      <c r="A105" s="111"/>
      <c r="B105" s="135"/>
      <c r="E105" s="44"/>
      <c r="F105" s="44"/>
    </row>
    <row r="106" spans="1:6" ht="81" customHeight="1" x14ac:dyDescent="0.3">
      <c r="A106" s="66" t="s">
        <v>67</v>
      </c>
      <c r="B106" s="33" t="s">
        <v>153</v>
      </c>
      <c r="C106" s="34" t="s">
        <v>18</v>
      </c>
      <c r="D106" s="43">
        <v>1</v>
      </c>
      <c r="E106" s="44"/>
      <c r="F106" s="77">
        <f>D106*E106</f>
        <v>0</v>
      </c>
    </row>
    <row r="107" spans="1:6" x14ac:dyDescent="0.3">
      <c r="B107" s="45"/>
      <c r="C107" s="46"/>
      <c r="E107" s="47"/>
      <c r="F107" s="44"/>
    </row>
    <row r="108" spans="1:6" ht="49.5" x14ac:dyDescent="0.3">
      <c r="A108" s="66" t="s">
        <v>68</v>
      </c>
      <c r="B108" s="48" t="s">
        <v>117</v>
      </c>
      <c r="C108" s="49"/>
      <c r="E108" s="47"/>
      <c r="F108" s="47"/>
    </row>
    <row r="109" spans="1:6" x14ac:dyDescent="0.3">
      <c r="B109" s="45" t="s">
        <v>57</v>
      </c>
      <c r="C109" s="49" t="s">
        <v>18</v>
      </c>
      <c r="D109" s="43">
        <v>1</v>
      </c>
      <c r="E109" s="47"/>
      <c r="F109" s="77">
        <f>D109*E109</f>
        <v>0</v>
      </c>
    </row>
    <row r="110" spans="1:6" x14ac:dyDescent="0.3">
      <c r="B110" s="45"/>
      <c r="F110" s="44"/>
    </row>
    <row r="111" spans="1:6" ht="49.5" x14ac:dyDescent="0.3">
      <c r="A111" s="111" t="s">
        <v>69</v>
      </c>
      <c r="B111" s="48" t="s">
        <v>63</v>
      </c>
      <c r="C111" s="51"/>
      <c r="F111" s="44"/>
    </row>
    <row r="112" spans="1:6" ht="18" x14ac:dyDescent="0.3">
      <c r="B112" s="45" t="s">
        <v>139</v>
      </c>
      <c r="C112" s="52" t="s">
        <v>140</v>
      </c>
      <c r="D112" s="53">
        <v>190</v>
      </c>
      <c r="E112" s="47"/>
      <c r="F112" s="77">
        <f t="shared" ref="F112:F122" si="5">D112*E112</f>
        <v>0</v>
      </c>
    </row>
    <row r="113" spans="1:6" x14ac:dyDescent="0.3">
      <c r="A113" s="61"/>
      <c r="B113" s="35"/>
      <c r="C113" s="34"/>
      <c r="D113" s="36"/>
      <c r="E113" s="47"/>
      <c r="F113" s="44"/>
    </row>
    <row r="114" spans="1:6" ht="33" x14ac:dyDescent="0.3">
      <c r="A114" s="66" t="s">
        <v>137</v>
      </c>
      <c r="B114" s="48" t="s">
        <v>141</v>
      </c>
      <c r="C114" s="34" t="s">
        <v>17</v>
      </c>
      <c r="D114" s="43">
        <v>1</v>
      </c>
      <c r="E114" s="47"/>
      <c r="F114" s="77">
        <f t="shared" si="5"/>
        <v>0</v>
      </c>
    </row>
    <row r="115" spans="1:6" x14ac:dyDescent="0.3">
      <c r="A115" s="61"/>
      <c r="B115" s="35"/>
      <c r="C115" s="34"/>
      <c r="E115" s="47"/>
      <c r="F115" s="44"/>
    </row>
    <row r="116" spans="1:6" ht="33" x14ac:dyDescent="0.3">
      <c r="A116" s="111" t="s">
        <v>138</v>
      </c>
      <c r="B116" s="48" t="s">
        <v>144</v>
      </c>
      <c r="C116" s="34" t="s">
        <v>17</v>
      </c>
      <c r="D116" s="43">
        <v>1</v>
      </c>
      <c r="E116" s="47"/>
      <c r="F116" s="77">
        <f t="shared" si="5"/>
        <v>0</v>
      </c>
    </row>
    <row r="117" spans="1:6" x14ac:dyDescent="0.3">
      <c r="A117" s="61"/>
      <c r="B117" s="35"/>
      <c r="C117" s="34"/>
      <c r="D117" s="36"/>
      <c r="F117" s="44"/>
    </row>
    <row r="118" spans="1:6" ht="49.5" x14ac:dyDescent="0.3">
      <c r="A118" s="66" t="s">
        <v>142</v>
      </c>
      <c r="B118" s="26" t="s">
        <v>128</v>
      </c>
      <c r="C118" s="34"/>
      <c r="D118" s="36"/>
      <c r="F118" s="44"/>
    </row>
    <row r="119" spans="1:6" x14ac:dyDescent="0.3">
      <c r="A119" s="61"/>
      <c r="B119" s="26" t="s">
        <v>136</v>
      </c>
      <c r="C119" s="34" t="s">
        <v>18</v>
      </c>
      <c r="D119" s="43">
        <v>1</v>
      </c>
      <c r="E119" s="47"/>
      <c r="F119" s="77">
        <f>D119*E119</f>
        <v>0</v>
      </c>
    </row>
    <row r="120" spans="1:6" x14ac:dyDescent="0.3">
      <c r="A120" s="136"/>
      <c r="B120" s="54"/>
      <c r="C120" s="55"/>
      <c r="D120" s="56"/>
      <c r="F120" s="44"/>
    </row>
    <row r="121" spans="1:6" ht="70.5" customHeight="1" x14ac:dyDescent="0.3">
      <c r="A121" s="111" t="s">
        <v>143</v>
      </c>
      <c r="B121" s="57" t="s">
        <v>118</v>
      </c>
      <c r="C121" s="51"/>
      <c r="D121" s="53"/>
      <c r="F121" s="44"/>
    </row>
    <row r="122" spans="1:6" x14ac:dyDescent="0.3">
      <c r="A122" s="111"/>
      <c r="B122" s="57"/>
      <c r="C122" s="49" t="s">
        <v>18</v>
      </c>
      <c r="D122" s="43">
        <v>1</v>
      </c>
      <c r="E122" s="47"/>
      <c r="F122" s="77">
        <f t="shared" si="5"/>
        <v>0</v>
      </c>
    </row>
    <row r="123" spans="1:6" x14ac:dyDescent="0.3">
      <c r="A123" s="84"/>
      <c r="B123" s="137" t="s">
        <v>70</v>
      </c>
      <c r="C123" s="130"/>
      <c r="D123" s="131"/>
      <c r="E123" s="88"/>
      <c r="F123" s="138">
        <f>SUM(F106:F122)</f>
        <v>0</v>
      </c>
    </row>
    <row r="124" spans="1:6" x14ac:dyDescent="0.3">
      <c r="A124" s="50"/>
      <c r="B124" s="50"/>
      <c r="D124" s="52"/>
    </row>
    <row r="125" spans="1:6" x14ac:dyDescent="0.3">
      <c r="A125" s="50"/>
      <c r="B125" s="62" t="s">
        <v>132</v>
      </c>
      <c r="C125" s="59"/>
      <c r="D125" s="139"/>
      <c r="E125" s="59"/>
      <c r="F125" s="59"/>
    </row>
    <row r="126" spans="1:6" x14ac:dyDescent="0.3">
      <c r="A126" s="50"/>
      <c r="B126" s="59"/>
      <c r="C126" s="59"/>
      <c r="D126" s="139"/>
      <c r="E126" s="59"/>
      <c r="F126" s="59"/>
    </row>
    <row r="127" spans="1:6" x14ac:dyDescent="0.3">
      <c r="A127" s="50"/>
      <c r="B127" s="89" t="s">
        <v>29</v>
      </c>
      <c r="C127" s="59"/>
      <c r="D127" s="139"/>
      <c r="E127" s="59"/>
      <c r="F127" s="77">
        <f>F15</f>
        <v>0</v>
      </c>
    </row>
    <row r="128" spans="1:6" x14ac:dyDescent="0.3">
      <c r="A128" s="50"/>
      <c r="B128" s="89" t="s">
        <v>133</v>
      </c>
      <c r="C128" s="59"/>
      <c r="D128" s="139"/>
      <c r="E128" s="59"/>
      <c r="F128" s="77">
        <f>F35</f>
        <v>0</v>
      </c>
    </row>
    <row r="129" spans="1:6" x14ac:dyDescent="0.3">
      <c r="A129" s="50"/>
      <c r="B129" s="89" t="s">
        <v>44</v>
      </c>
      <c r="C129" s="59"/>
      <c r="D129" s="139"/>
      <c r="E129" s="59"/>
      <c r="F129" s="77">
        <f>F46</f>
        <v>0</v>
      </c>
    </row>
    <row r="130" spans="1:6" x14ac:dyDescent="0.3">
      <c r="A130" s="50"/>
      <c r="B130" s="89" t="s">
        <v>47</v>
      </c>
      <c r="C130" s="59"/>
      <c r="D130" s="139"/>
      <c r="E130" s="59"/>
      <c r="F130" s="77">
        <f>F53</f>
        <v>0</v>
      </c>
    </row>
    <row r="131" spans="1:6" x14ac:dyDescent="0.3">
      <c r="A131" s="50"/>
      <c r="B131" s="89" t="s">
        <v>50</v>
      </c>
      <c r="C131" s="59"/>
      <c r="D131" s="139"/>
      <c r="E131" s="59"/>
      <c r="F131" s="77">
        <f>F63</f>
        <v>0</v>
      </c>
    </row>
    <row r="132" spans="1:6" x14ac:dyDescent="0.3">
      <c r="A132" s="50"/>
      <c r="B132" s="89" t="s">
        <v>56</v>
      </c>
      <c r="C132" s="59"/>
      <c r="D132" s="139"/>
      <c r="E132" s="59"/>
      <c r="F132" s="77">
        <f>F94</f>
        <v>0</v>
      </c>
    </row>
    <row r="133" spans="1:6" x14ac:dyDescent="0.3">
      <c r="A133" s="50"/>
      <c r="B133" s="89" t="s">
        <v>71</v>
      </c>
      <c r="C133" s="59"/>
      <c r="D133" s="139"/>
      <c r="E133" s="59"/>
      <c r="F133" s="77">
        <f>F102</f>
        <v>0</v>
      </c>
    </row>
    <row r="134" spans="1:6" x14ac:dyDescent="0.3">
      <c r="A134" s="50"/>
      <c r="B134" s="89" t="s">
        <v>70</v>
      </c>
      <c r="C134" s="59"/>
      <c r="D134" s="139"/>
      <c r="E134" s="59"/>
      <c r="F134" s="77">
        <f>F123</f>
        <v>0</v>
      </c>
    </row>
    <row r="135" spans="1:6" x14ac:dyDescent="0.3">
      <c r="A135" s="50"/>
      <c r="B135" s="59"/>
      <c r="C135" s="59"/>
      <c r="D135" s="139"/>
      <c r="E135" s="59"/>
      <c r="F135" s="59"/>
    </row>
    <row r="136" spans="1:6" x14ac:dyDescent="0.3">
      <c r="A136" s="140"/>
      <c r="B136" s="97" t="s">
        <v>20</v>
      </c>
      <c r="C136" s="96"/>
      <c r="D136" s="141"/>
      <c r="E136" s="96"/>
      <c r="F136" s="65">
        <f>SUM(F127:F134)</f>
        <v>0</v>
      </c>
    </row>
    <row r="137" spans="1:6" x14ac:dyDescent="0.3">
      <c r="A137" s="50"/>
      <c r="B137" s="50"/>
      <c r="D137" s="52"/>
    </row>
    <row r="138" spans="1:6" x14ac:dyDescent="0.3">
      <c r="A138" s="50"/>
      <c r="B138" s="50"/>
      <c r="D138" s="52"/>
    </row>
    <row r="139" spans="1:6" x14ac:dyDescent="0.3">
      <c r="A139" s="50"/>
      <c r="B139" s="50"/>
      <c r="D139" s="52"/>
    </row>
    <row r="140" spans="1:6" x14ac:dyDescent="0.3">
      <c r="A140" s="50"/>
      <c r="B140" s="50"/>
      <c r="D140" s="52"/>
    </row>
    <row r="141" spans="1:6" x14ac:dyDescent="0.3">
      <c r="A141" s="50"/>
      <c r="B141" s="50"/>
      <c r="D141" s="52"/>
    </row>
    <row r="142" spans="1:6" x14ac:dyDescent="0.3">
      <c r="A142" s="50"/>
      <c r="B142" s="50"/>
      <c r="D142" s="52"/>
    </row>
    <row r="143" spans="1:6" x14ac:dyDescent="0.3">
      <c r="A143" s="50"/>
      <c r="B143" s="50"/>
      <c r="D143" s="52"/>
    </row>
    <row r="144" spans="1:6" x14ac:dyDescent="0.3">
      <c r="A144" s="50"/>
      <c r="B144" s="50"/>
      <c r="D144" s="52"/>
    </row>
    <row r="145" spans="1:4" x14ac:dyDescent="0.3">
      <c r="A145" s="50"/>
      <c r="B145" s="50"/>
      <c r="D145" s="52"/>
    </row>
    <row r="146" spans="1:4" x14ac:dyDescent="0.3">
      <c r="A146" s="50"/>
      <c r="B146" s="50"/>
      <c r="D146" s="52"/>
    </row>
    <row r="147" spans="1:4" x14ac:dyDescent="0.3">
      <c r="A147" s="50"/>
      <c r="B147" s="50"/>
      <c r="D147" s="52"/>
    </row>
    <row r="148" spans="1:4" x14ac:dyDescent="0.3">
      <c r="A148" s="50"/>
      <c r="B148" s="50"/>
      <c r="D148" s="52"/>
    </row>
    <row r="149" spans="1:4" x14ac:dyDescent="0.3">
      <c r="A149" s="50"/>
      <c r="B149" s="50"/>
      <c r="D149" s="52"/>
    </row>
    <row r="150" spans="1:4" x14ac:dyDescent="0.3">
      <c r="A150" s="50"/>
      <c r="B150" s="50"/>
      <c r="D150" s="52"/>
    </row>
    <row r="151" spans="1:4" x14ac:dyDescent="0.3">
      <c r="A151" s="50"/>
      <c r="B151" s="50"/>
      <c r="D151" s="52"/>
    </row>
    <row r="152" spans="1:4" x14ac:dyDescent="0.3">
      <c r="A152" s="50"/>
      <c r="B152" s="50"/>
      <c r="D152" s="52"/>
    </row>
    <row r="153" spans="1:4" x14ac:dyDescent="0.3">
      <c r="A153" s="50"/>
      <c r="B153" s="50"/>
      <c r="D153" s="52"/>
    </row>
    <row r="154" spans="1:4" x14ac:dyDescent="0.3">
      <c r="A154" s="50"/>
      <c r="B154" s="50"/>
      <c r="D154" s="52"/>
    </row>
    <row r="155" spans="1:4" x14ac:dyDescent="0.3">
      <c r="A155" s="50"/>
      <c r="B155" s="50"/>
      <c r="D155" s="52"/>
    </row>
    <row r="156" spans="1:4" x14ac:dyDescent="0.3">
      <c r="A156" s="50"/>
      <c r="B156" s="50"/>
      <c r="D156" s="52"/>
    </row>
    <row r="157" spans="1:4" x14ac:dyDescent="0.3">
      <c r="A157" s="50"/>
      <c r="B157" s="50"/>
      <c r="D157" s="52"/>
    </row>
    <row r="158" spans="1:4" x14ac:dyDescent="0.3">
      <c r="A158" s="50"/>
      <c r="B158" s="50"/>
      <c r="D158" s="52"/>
    </row>
    <row r="159" spans="1:4" x14ac:dyDescent="0.3">
      <c r="A159" s="50"/>
      <c r="B159" s="50"/>
      <c r="D159" s="52"/>
    </row>
    <row r="160" spans="1:4" x14ac:dyDescent="0.3">
      <c r="A160" s="50"/>
      <c r="B160" s="50"/>
      <c r="D160" s="52"/>
    </row>
    <row r="161" spans="1:4" x14ac:dyDescent="0.3">
      <c r="A161" s="50"/>
      <c r="B161" s="50"/>
      <c r="D161" s="52"/>
    </row>
    <row r="162" spans="1:4" x14ac:dyDescent="0.3">
      <c r="A162" s="50"/>
      <c r="B162" s="50"/>
      <c r="D162" s="52"/>
    </row>
    <row r="163" spans="1:4" x14ac:dyDescent="0.3">
      <c r="A163" s="50"/>
      <c r="B163" s="50"/>
      <c r="D163" s="52"/>
    </row>
    <row r="164" spans="1:4" x14ac:dyDescent="0.3">
      <c r="A164" s="50"/>
      <c r="B164" s="50"/>
      <c r="D164" s="52"/>
    </row>
    <row r="165" spans="1:4" x14ac:dyDescent="0.3">
      <c r="A165" s="50"/>
      <c r="B165" s="50"/>
      <c r="D165" s="52"/>
    </row>
    <row r="166" spans="1:4" x14ac:dyDescent="0.3">
      <c r="A166" s="50"/>
      <c r="B166" s="50"/>
      <c r="D166" s="52"/>
    </row>
    <row r="167" spans="1:4" x14ac:dyDescent="0.3">
      <c r="A167" s="50"/>
      <c r="B167" s="50"/>
      <c r="D167" s="52"/>
    </row>
    <row r="168" spans="1:4" x14ac:dyDescent="0.3">
      <c r="A168" s="50"/>
      <c r="B168" s="50"/>
      <c r="D168" s="52"/>
    </row>
    <row r="169" spans="1:4" x14ac:dyDescent="0.3">
      <c r="A169" s="50"/>
      <c r="B169" s="50"/>
      <c r="D169" s="52"/>
    </row>
    <row r="170" spans="1:4" x14ac:dyDescent="0.3">
      <c r="A170" s="50"/>
      <c r="B170" s="50"/>
      <c r="D170" s="52"/>
    </row>
    <row r="171" spans="1:4" x14ac:dyDescent="0.3">
      <c r="A171" s="50"/>
      <c r="B171" s="50"/>
      <c r="D171" s="52"/>
    </row>
    <row r="172" spans="1:4" x14ac:dyDescent="0.3">
      <c r="A172" s="50"/>
      <c r="B172" s="50"/>
      <c r="D172" s="52"/>
    </row>
    <row r="173" spans="1:4" x14ac:dyDescent="0.3">
      <c r="A173" s="50"/>
      <c r="B173" s="50"/>
      <c r="D173" s="52"/>
    </row>
    <row r="174" spans="1:4" x14ac:dyDescent="0.3">
      <c r="A174" s="50"/>
      <c r="B174" s="50"/>
      <c r="D174" s="52"/>
    </row>
    <row r="175" spans="1:4" x14ac:dyDescent="0.3">
      <c r="A175" s="50"/>
      <c r="B175" s="50"/>
      <c r="D175" s="52"/>
    </row>
    <row r="176" spans="1:4" x14ac:dyDescent="0.3">
      <c r="A176" s="50"/>
      <c r="B176" s="50"/>
      <c r="D176" s="52"/>
    </row>
    <row r="177" spans="1:4" x14ac:dyDescent="0.3">
      <c r="A177" s="50"/>
      <c r="B177" s="50"/>
      <c r="D177" s="52"/>
    </row>
    <row r="178" spans="1:4" x14ac:dyDescent="0.3">
      <c r="A178" s="50"/>
      <c r="B178" s="50"/>
      <c r="D178" s="52"/>
    </row>
    <row r="179" spans="1:4" x14ac:dyDescent="0.3">
      <c r="A179" s="50"/>
      <c r="B179" s="50"/>
      <c r="D179" s="52"/>
    </row>
    <row r="180" spans="1:4" x14ac:dyDescent="0.3">
      <c r="A180" s="50"/>
      <c r="B180" s="50"/>
      <c r="D180" s="52"/>
    </row>
    <row r="181" spans="1:4" x14ac:dyDescent="0.3">
      <c r="A181" s="50"/>
      <c r="B181" s="50"/>
      <c r="D181" s="52"/>
    </row>
    <row r="182" spans="1:4" x14ac:dyDescent="0.3">
      <c r="A182" s="50"/>
      <c r="B182" s="50"/>
      <c r="D182" s="52"/>
    </row>
    <row r="183" spans="1:4" x14ac:dyDescent="0.3">
      <c r="A183" s="50"/>
      <c r="B183" s="50"/>
      <c r="D183" s="52"/>
    </row>
    <row r="184" spans="1:4" x14ac:dyDescent="0.3">
      <c r="A184" s="50"/>
      <c r="B184" s="50"/>
      <c r="D184" s="52"/>
    </row>
    <row r="185" spans="1:4" x14ac:dyDescent="0.3">
      <c r="A185" s="50"/>
      <c r="B185" s="50"/>
      <c r="D185" s="52"/>
    </row>
    <row r="186" spans="1:4" x14ac:dyDescent="0.3">
      <c r="A186" s="50"/>
      <c r="B186" s="50"/>
      <c r="D186" s="52"/>
    </row>
    <row r="187" spans="1:4" x14ac:dyDescent="0.3">
      <c r="A187" s="50"/>
      <c r="B187" s="50"/>
      <c r="D187" s="52"/>
    </row>
    <row r="188" spans="1:4" x14ac:dyDescent="0.3">
      <c r="A188" s="50"/>
      <c r="B188" s="50"/>
      <c r="D188" s="52"/>
    </row>
    <row r="189" spans="1:4" x14ac:dyDescent="0.3">
      <c r="A189" s="50"/>
      <c r="B189" s="50"/>
      <c r="D189" s="52"/>
    </row>
    <row r="190" spans="1:4" x14ac:dyDescent="0.3">
      <c r="A190" s="50"/>
      <c r="B190" s="50"/>
      <c r="D190" s="52"/>
    </row>
    <row r="191" spans="1:4" x14ac:dyDescent="0.3">
      <c r="A191" s="50"/>
      <c r="B191" s="50"/>
      <c r="D191" s="52"/>
    </row>
    <row r="192" spans="1:4" x14ac:dyDescent="0.3">
      <c r="A192" s="50"/>
      <c r="B192" s="50"/>
      <c r="D192" s="52"/>
    </row>
    <row r="193" spans="1:4" x14ac:dyDescent="0.3">
      <c r="A193" s="50"/>
      <c r="B193" s="50"/>
      <c r="D193" s="52"/>
    </row>
    <row r="194" spans="1:4" x14ac:dyDescent="0.3">
      <c r="A194" s="50"/>
      <c r="B194" s="50"/>
      <c r="D194" s="52"/>
    </row>
    <row r="195" spans="1:4" x14ac:dyDescent="0.3">
      <c r="A195" s="50"/>
      <c r="B195" s="50"/>
      <c r="D195" s="52"/>
    </row>
    <row r="196" spans="1:4" x14ac:dyDescent="0.3">
      <c r="A196" s="50"/>
      <c r="B196" s="50"/>
      <c r="D196" s="52"/>
    </row>
    <row r="197" spans="1:4" x14ac:dyDescent="0.3">
      <c r="A197" s="50"/>
      <c r="B197" s="50"/>
      <c r="D197" s="52"/>
    </row>
    <row r="198" spans="1:4" x14ac:dyDescent="0.3">
      <c r="A198" s="50"/>
      <c r="B198" s="50"/>
      <c r="D198" s="52"/>
    </row>
    <row r="199" spans="1:4" x14ac:dyDescent="0.3">
      <c r="A199" s="50"/>
      <c r="B199" s="50"/>
      <c r="D199" s="52"/>
    </row>
    <row r="200" spans="1:4" x14ac:dyDescent="0.3">
      <c r="A200" s="50"/>
      <c r="B200" s="50"/>
      <c r="D200" s="52"/>
    </row>
    <row r="201" spans="1:4" x14ac:dyDescent="0.3">
      <c r="C201" s="49"/>
    </row>
  </sheetData>
  <customSheetViews>
    <customSheetView guid="{90F6F534-B0A4-4FFE-A8A6-7FE4C8F7B22B}" scale="60" showPageBreaks="1" view="pageBreakPreview">
      <selection activeCell="D26" sqref="D26:I26"/>
      <rowBreaks count="1" manualBreakCount="1">
        <brk id="18" max="16383" man="1"/>
      </rowBreaks>
      <pageMargins left="0.70866141732283472" right="0.70866141732283472" top="0.74803149606299213" bottom="0.74803149606299213" header="0.31496062992125984" footer="0.31496062992125984"/>
      <pageSetup paperSize="9" scale="88" orientation="portrait" r:id="rId1"/>
      <headerFooter>
        <oddHeader>&amp;R&amp;"Arial Narrow,Regular"&amp;P</oddHeader>
        <oddFooter>&amp;L&amp;"Arial Narrow,Regular"Zagreb, listopad 2019.&amp;C&amp;"Arial Narrow,Regular"IZVEDBENI GRAĐEVINSKI PROJEKT&amp;R&amp;"Arial Narrow,Regular"TD.br.: HMO 08-440</oddFooter>
      </headerFooter>
    </customSheetView>
  </customSheetViews>
  <phoneticPr fontId="17" type="noConversion"/>
  <pageMargins left="0.70866141732283472" right="0.70866141732283472" top="0.74803149606299213" bottom="0.74803149606299213" header="0.31496062992125984" footer="0.31496062992125984"/>
  <pageSetup paperSize="9" scale="92" orientation="portrait" r:id="rId2"/>
  <headerFooter>
    <oddHeader>&amp;LTROŠKOVNIK RADOVA: REKONSTRUKCIJA UNUTARNJE HIDRATNSKE MREŽE&amp;R&amp;"Arial Narrow,Regular"&amp;P</oddHeader>
    <oddFooter>&amp;L&amp;"Arial Narrow,Regular"Zagreb, ožujak 2021.&amp;C&amp;"Arial Narrow,Regular"TROŠKOVNIK - REKONSTRUKCIJA UNUTARNJE 
HIDRANTSKE MREŽE&amp;R&amp;"Arial Narrow,Regular"TD.br.: HMO 10-531</oddFooter>
  </headerFooter>
  <rowBreaks count="8" manualBreakCount="8">
    <brk id="15" max="5" man="1"/>
    <brk id="26" max="5" man="1"/>
    <brk id="40" max="5" man="1"/>
    <brk id="53" max="5" man="1"/>
    <brk id="70" max="5" man="1"/>
    <brk id="89" max="5" man="1"/>
    <brk id="95" max="5" man="1"/>
    <brk id="102"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view="pageBreakPreview" topLeftCell="A36" zoomScale="110" zoomScaleNormal="136" zoomScaleSheetLayoutView="110" workbookViewId="0">
      <selection activeCell="E25" sqref="E25"/>
    </sheetView>
  </sheetViews>
  <sheetFormatPr defaultRowHeight="16.5" x14ac:dyDescent="0.3"/>
  <cols>
    <col min="1" max="1" width="4.85546875" style="59" customWidth="1"/>
    <col min="2" max="2" width="42.85546875" style="59" customWidth="1"/>
    <col min="3" max="3" width="8.5703125" style="59" customWidth="1"/>
    <col min="4" max="4" width="8.7109375" style="59" customWidth="1"/>
    <col min="5" max="5" width="10.5703125" style="59" customWidth="1"/>
    <col min="6" max="6" width="11.42578125" style="59" customWidth="1"/>
    <col min="7" max="9" width="9.140625" style="59"/>
    <col min="10" max="16384" width="9.140625" style="30"/>
  </cols>
  <sheetData>
    <row r="1" spans="1:9" x14ac:dyDescent="0.3">
      <c r="A1" s="66"/>
      <c r="B1" s="67"/>
      <c r="C1" s="50"/>
      <c r="D1" s="68"/>
      <c r="E1" s="50"/>
      <c r="F1" s="69"/>
    </row>
    <row r="2" spans="1:9" ht="27" x14ac:dyDescent="0.3">
      <c r="A2" s="70" t="s">
        <v>19</v>
      </c>
      <c r="B2" s="71" t="s">
        <v>12</v>
      </c>
      <c r="C2" s="72" t="s">
        <v>0</v>
      </c>
      <c r="D2" s="73" t="s">
        <v>1</v>
      </c>
      <c r="E2" s="72" t="s">
        <v>2</v>
      </c>
      <c r="F2" s="74" t="s">
        <v>3</v>
      </c>
    </row>
    <row r="3" spans="1:9" s="37" customFormat="1" x14ac:dyDescent="0.3">
      <c r="A3" s="66"/>
      <c r="B3" s="75" t="s">
        <v>28</v>
      </c>
      <c r="C3" s="50"/>
      <c r="D3" s="68"/>
      <c r="E3" s="50"/>
      <c r="F3" s="69"/>
      <c r="G3" s="50"/>
      <c r="H3" s="50"/>
      <c r="I3" s="50"/>
    </row>
    <row r="4" spans="1:9" s="37" customFormat="1" x14ac:dyDescent="0.3">
      <c r="A4" s="66"/>
      <c r="B4" s="75"/>
      <c r="C4" s="50"/>
      <c r="D4" s="68"/>
      <c r="E4" s="50"/>
      <c r="F4" s="69"/>
      <c r="G4" s="50"/>
      <c r="H4" s="50"/>
      <c r="I4" s="50"/>
    </row>
    <row r="5" spans="1:9" s="37" customFormat="1" ht="55.5" customHeight="1" x14ac:dyDescent="0.3">
      <c r="A5" s="66" t="s">
        <v>4</v>
      </c>
      <c r="B5" s="39" t="s">
        <v>154</v>
      </c>
      <c r="C5" s="52" t="s">
        <v>17</v>
      </c>
      <c r="D5" s="68">
        <v>2</v>
      </c>
      <c r="E5" s="76"/>
      <c r="F5" s="77">
        <f>D5*E5</f>
        <v>0</v>
      </c>
      <c r="G5" s="47"/>
      <c r="H5" s="50"/>
      <c r="I5" s="50"/>
    </row>
    <row r="6" spans="1:9" x14ac:dyDescent="0.3">
      <c r="A6" s="78"/>
      <c r="B6" s="79"/>
      <c r="C6" s="80"/>
      <c r="D6" s="68"/>
      <c r="E6" s="76"/>
      <c r="F6" s="81"/>
    </row>
    <row r="7" spans="1:9" ht="59.25" customHeight="1" x14ac:dyDescent="0.3">
      <c r="A7" s="78" t="s">
        <v>5</v>
      </c>
      <c r="B7" s="39" t="s">
        <v>107</v>
      </c>
      <c r="C7" s="52" t="s">
        <v>18</v>
      </c>
      <c r="D7" s="68">
        <v>1</v>
      </c>
      <c r="E7" s="76"/>
      <c r="F7" s="77">
        <f t="shared" ref="F7:F9" si="0">D7*E7</f>
        <v>0</v>
      </c>
    </row>
    <row r="8" spans="1:9" x14ac:dyDescent="0.3">
      <c r="A8" s="78"/>
      <c r="B8" s="79"/>
      <c r="C8" s="80"/>
      <c r="D8" s="68"/>
      <c r="E8" s="76"/>
      <c r="F8" s="81"/>
    </row>
    <row r="9" spans="1:9" ht="123.75" customHeight="1" x14ac:dyDescent="0.3">
      <c r="A9" s="78" t="s">
        <v>14</v>
      </c>
      <c r="B9" s="39" t="s">
        <v>184</v>
      </c>
      <c r="C9" s="52" t="s">
        <v>18</v>
      </c>
      <c r="D9" s="68">
        <v>1</v>
      </c>
      <c r="E9" s="76"/>
      <c r="F9" s="77">
        <f t="shared" si="0"/>
        <v>0</v>
      </c>
    </row>
    <row r="10" spans="1:9" x14ac:dyDescent="0.3">
      <c r="A10" s="78"/>
      <c r="B10" s="39"/>
      <c r="C10" s="80"/>
      <c r="D10" s="68"/>
      <c r="E10" s="76"/>
      <c r="F10" s="81"/>
    </row>
    <row r="11" spans="1:9" ht="73.5" customHeight="1" x14ac:dyDescent="0.3">
      <c r="A11" s="78" t="s">
        <v>15</v>
      </c>
      <c r="B11" s="39" t="s">
        <v>108</v>
      </c>
      <c r="C11" s="52" t="s">
        <v>18</v>
      </c>
      <c r="D11" s="68">
        <v>1</v>
      </c>
      <c r="E11" s="76"/>
      <c r="F11" s="77">
        <f t="shared" ref="F11" si="1">D11*E11</f>
        <v>0</v>
      </c>
    </row>
    <row r="12" spans="1:9" x14ac:dyDescent="0.3">
      <c r="A12" s="78"/>
      <c r="B12" s="39"/>
      <c r="D12" s="68"/>
      <c r="E12" s="76"/>
      <c r="F12" s="81"/>
    </row>
    <row r="13" spans="1:9" x14ac:dyDescent="0.3">
      <c r="A13" s="78"/>
      <c r="B13" s="39"/>
      <c r="C13" s="80"/>
      <c r="D13" s="82"/>
      <c r="E13" s="80"/>
      <c r="F13" s="83"/>
    </row>
    <row r="14" spans="1:9" s="37" customFormat="1" x14ac:dyDescent="0.3">
      <c r="A14" s="84"/>
      <c r="B14" s="85" t="s">
        <v>29</v>
      </c>
      <c r="C14" s="86"/>
      <c r="D14" s="87"/>
      <c r="E14" s="88"/>
      <c r="F14" s="65">
        <f>SUM(F5:F12)</f>
        <v>0</v>
      </c>
      <c r="G14" s="47"/>
      <c r="H14" s="50"/>
      <c r="I14" s="50"/>
    </row>
    <row r="15" spans="1:9" s="37" customFormat="1" x14ac:dyDescent="0.3">
      <c r="A15" s="66"/>
      <c r="B15" s="89"/>
      <c r="C15" s="90"/>
      <c r="D15" s="68"/>
      <c r="E15" s="91"/>
      <c r="F15" s="92"/>
      <c r="G15" s="47"/>
      <c r="H15" s="50"/>
      <c r="I15" s="50"/>
    </row>
    <row r="16" spans="1:9" s="37" customFormat="1" x14ac:dyDescent="0.3">
      <c r="A16" s="66"/>
      <c r="B16" s="75" t="s">
        <v>98</v>
      </c>
      <c r="C16" s="50"/>
      <c r="D16" s="68"/>
      <c r="E16" s="50"/>
      <c r="F16" s="69"/>
      <c r="G16" s="50"/>
      <c r="H16" s="50"/>
      <c r="I16" s="50"/>
    </row>
    <row r="17" spans="1:9" ht="87" customHeight="1" x14ac:dyDescent="0.3">
      <c r="A17" s="78" t="s">
        <v>99</v>
      </c>
      <c r="B17" s="39" t="s">
        <v>155</v>
      </c>
      <c r="C17" s="52" t="s">
        <v>18</v>
      </c>
      <c r="D17" s="68">
        <v>1</v>
      </c>
      <c r="E17" s="76"/>
      <c r="F17" s="77">
        <f>D17*E17</f>
        <v>0</v>
      </c>
    </row>
    <row r="18" spans="1:9" x14ac:dyDescent="0.3">
      <c r="D18" s="68"/>
      <c r="E18" s="76"/>
    </row>
    <row r="19" spans="1:9" ht="122.25" customHeight="1" x14ac:dyDescent="0.3">
      <c r="A19" s="93" t="s">
        <v>31</v>
      </c>
      <c r="B19" s="58" t="s">
        <v>156</v>
      </c>
      <c r="C19" s="94"/>
      <c r="D19" s="68"/>
      <c r="E19" s="76"/>
      <c r="F19" s="44"/>
    </row>
    <row r="20" spans="1:9" x14ac:dyDescent="0.3">
      <c r="A20" s="94"/>
      <c r="B20" s="58" t="s">
        <v>104</v>
      </c>
      <c r="C20" s="52" t="s">
        <v>13</v>
      </c>
      <c r="D20" s="68">
        <v>50</v>
      </c>
      <c r="E20" s="76"/>
      <c r="F20" s="77">
        <f t="shared" ref="F20:F29" si="2">D20*E20</f>
        <v>0</v>
      </c>
    </row>
    <row r="21" spans="1:9" x14ac:dyDescent="0.3">
      <c r="A21" s="94"/>
      <c r="B21" s="39"/>
      <c r="D21" s="68"/>
      <c r="E21" s="76"/>
      <c r="F21" s="81"/>
    </row>
    <row r="22" spans="1:9" s="37" customFormat="1" ht="49.5" x14ac:dyDescent="0.3">
      <c r="A22" s="66" t="s">
        <v>32</v>
      </c>
      <c r="B22" s="26" t="s">
        <v>109</v>
      </c>
      <c r="C22" s="95"/>
      <c r="D22" s="68"/>
      <c r="E22" s="76"/>
      <c r="F22" s="81"/>
      <c r="G22" s="50"/>
      <c r="H22" s="50"/>
      <c r="I22" s="50"/>
    </row>
    <row r="23" spans="1:9" x14ac:dyDescent="0.3">
      <c r="B23" s="59" t="s">
        <v>111</v>
      </c>
      <c r="C23" s="95" t="s">
        <v>17</v>
      </c>
      <c r="D23" s="68">
        <v>2</v>
      </c>
      <c r="E23" s="76"/>
      <c r="F23" s="77">
        <f t="shared" si="2"/>
        <v>0</v>
      </c>
    </row>
    <row r="24" spans="1:9" x14ac:dyDescent="0.3">
      <c r="D24" s="68"/>
      <c r="E24" s="76"/>
      <c r="F24" s="81"/>
    </row>
    <row r="25" spans="1:9" ht="82.5" x14ac:dyDescent="0.3">
      <c r="A25" s="66" t="s">
        <v>33</v>
      </c>
      <c r="B25" s="39" t="s">
        <v>157</v>
      </c>
      <c r="C25" s="52" t="s">
        <v>18</v>
      </c>
      <c r="D25" s="68">
        <v>1</v>
      </c>
      <c r="E25" s="76"/>
      <c r="F25" s="77">
        <f t="shared" si="2"/>
        <v>0</v>
      </c>
    </row>
    <row r="26" spans="1:9" x14ac:dyDescent="0.3">
      <c r="E26" s="76"/>
      <c r="F26" s="81"/>
    </row>
    <row r="27" spans="1:9" ht="69.75" customHeight="1" x14ac:dyDescent="0.3">
      <c r="A27" s="66" t="s">
        <v>34</v>
      </c>
      <c r="B27" s="39" t="s">
        <v>110</v>
      </c>
      <c r="C27" s="52" t="s">
        <v>13</v>
      </c>
      <c r="D27" s="68">
        <v>50</v>
      </c>
      <c r="E27" s="76"/>
      <c r="F27" s="77">
        <f t="shared" si="2"/>
        <v>0</v>
      </c>
    </row>
    <row r="28" spans="1:9" x14ac:dyDescent="0.3">
      <c r="A28" s="66"/>
      <c r="F28" s="81"/>
    </row>
    <row r="29" spans="1:9" ht="49.5" x14ac:dyDescent="0.3">
      <c r="A29" s="66" t="s">
        <v>35</v>
      </c>
      <c r="B29" s="39" t="s">
        <v>158</v>
      </c>
      <c r="C29" s="95" t="s">
        <v>17</v>
      </c>
      <c r="D29" s="68">
        <v>1</v>
      </c>
      <c r="E29" s="76"/>
      <c r="F29" s="77">
        <f t="shared" si="2"/>
        <v>0</v>
      </c>
    </row>
    <row r="31" spans="1:9" s="37" customFormat="1" x14ac:dyDescent="0.3">
      <c r="A31" s="84"/>
      <c r="B31" s="85" t="s">
        <v>102</v>
      </c>
      <c r="C31" s="86"/>
      <c r="D31" s="87"/>
      <c r="E31" s="88"/>
      <c r="F31" s="65">
        <f>SUM(F17:F29)</f>
        <v>0</v>
      </c>
      <c r="G31" s="47"/>
      <c r="H31" s="50"/>
      <c r="I31" s="50"/>
    </row>
    <row r="32" spans="1:9" s="37" customFormat="1" x14ac:dyDescent="0.3">
      <c r="A32" s="66"/>
      <c r="B32" s="89"/>
      <c r="C32" s="90"/>
      <c r="D32" s="68"/>
      <c r="E32" s="91"/>
      <c r="F32" s="92"/>
      <c r="G32" s="47"/>
      <c r="H32" s="50"/>
      <c r="I32" s="50"/>
    </row>
    <row r="33" spans="1:9" s="37" customFormat="1" x14ac:dyDescent="0.3">
      <c r="A33" s="66"/>
      <c r="B33" s="75" t="s">
        <v>101</v>
      </c>
      <c r="C33" s="50"/>
      <c r="D33" s="68"/>
      <c r="E33" s="50"/>
      <c r="F33" s="69"/>
      <c r="G33" s="50"/>
      <c r="H33" s="50"/>
      <c r="I33" s="50"/>
    </row>
    <row r="35" spans="1:9" x14ac:dyDescent="0.3">
      <c r="A35" s="66" t="s">
        <v>41</v>
      </c>
      <c r="B35" s="39" t="s">
        <v>100</v>
      </c>
      <c r="C35" s="52" t="s">
        <v>18</v>
      </c>
      <c r="D35" s="68">
        <v>1</v>
      </c>
      <c r="E35" s="76"/>
      <c r="F35" s="77">
        <f>D35*E35</f>
        <v>0</v>
      </c>
    </row>
    <row r="36" spans="1:9" x14ac:dyDescent="0.3">
      <c r="A36" s="66"/>
      <c r="D36" s="68"/>
      <c r="E36" s="76"/>
      <c r="F36" s="81"/>
    </row>
    <row r="37" spans="1:9" ht="67.5" x14ac:dyDescent="0.3">
      <c r="A37" s="66" t="s">
        <v>42</v>
      </c>
      <c r="B37" s="39" t="s">
        <v>159</v>
      </c>
      <c r="C37" s="52" t="s">
        <v>160</v>
      </c>
      <c r="D37" s="68">
        <v>6</v>
      </c>
      <c r="E37" s="76"/>
      <c r="F37" s="77">
        <f t="shared" ref="F37:F41" si="3">D37*E37</f>
        <v>0</v>
      </c>
    </row>
    <row r="38" spans="1:9" x14ac:dyDescent="0.3">
      <c r="D38" s="68"/>
      <c r="E38" s="76"/>
      <c r="F38" s="81"/>
    </row>
    <row r="39" spans="1:9" ht="33" x14ac:dyDescent="0.3">
      <c r="A39" s="66" t="s">
        <v>43</v>
      </c>
      <c r="B39" s="58" t="s">
        <v>106</v>
      </c>
      <c r="C39" s="52" t="s">
        <v>18</v>
      </c>
      <c r="D39" s="68">
        <v>1</v>
      </c>
      <c r="E39" s="76"/>
      <c r="F39" s="77">
        <f t="shared" si="3"/>
        <v>0</v>
      </c>
    </row>
    <row r="40" spans="1:9" x14ac:dyDescent="0.3">
      <c r="D40" s="68"/>
      <c r="E40" s="76"/>
      <c r="F40" s="81"/>
    </row>
    <row r="41" spans="1:9" ht="82.5" x14ac:dyDescent="0.3">
      <c r="A41" s="66" t="s">
        <v>105</v>
      </c>
      <c r="B41" s="99" t="s">
        <v>112</v>
      </c>
      <c r="C41" s="52" t="s">
        <v>18</v>
      </c>
      <c r="D41" s="68">
        <v>1</v>
      </c>
      <c r="E41" s="76"/>
      <c r="F41" s="77">
        <f t="shared" si="3"/>
        <v>0</v>
      </c>
    </row>
    <row r="42" spans="1:9" x14ac:dyDescent="0.3">
      <c r="A42" s="66"/>
      <c r="B42" s="63"/>
      <c r="C42" s="52"/>
    </row>
    <row r="44" spans="1:9" s="37" customFormat="1" x14ac:dyDescent="0.3">
      <c r="A44" s="84"/>
      <c r="B44" s="85" t="s">
        <v>103</v>
      </c>
      <c r="C44" s="86"/>
      <c r="D44" s="87"/>
      <c r="E44" s="88"/>
      <c r="F44" s="65">
        <f>SUM(F35:F41)</f>
        <v>0</v>
      </c>
      <c r="G44" s="47"/>
      <c r="H44" s="50"/>
      <c r="I44" s="50"/>
    </row>
    <row r="47" spans="1:9" ht="49.5" x14ac:dyDescent="0.3">
      <c r="B47" s="64" t="s">
        <v>146</v>
      </c>
    </row>
    <row r="49" spans="1:6" x14ac:dyDescent="0.3">
      <c r="B49" s="89" t="s">
        <v>29</v>
      </c>
      <c r="F49" s="77">
        <f>F14</f>
        <v>0</v>
      </c>
    </row>
    <row r="50" spans="1:6" x14ac:dyDescent="0.3">
      <c r="B50" s="89" t="s">
        <v>102</v>
      </c>
      <c r="F50" s="77">
        <f>F31</f>
        <v>0</v>
      </c>
    </row>
    <row r="51" spans="1:6" x14ac:dyDescent="0.3">
      <c r="B51" s="89" t="s">
        <v>103</v>
      </c>
      <c r="F51" s="77">
        <f>F44</f>
        <v>0</v>
      </c>
    </row>
    <row r="53" spans="1:6" x14ac:dyDescent="0.3">
      <c r="A53" s="96"/>
      <c r="B53" s="97" t="s">
        <v>20</v>
      </c>
      <c r="C53" s="96"/>
      <c r="D53" s="96"/>
      <c r="E53" s="96"/>
      <c r="F53" s="98">
        <f>SUM(F49:F51)</f>
        <v>0</v>
      </c>
    </row>
  </sheetData>
  <pageMargins left="0.7" right="0.7" top="0.75" bottom="0.75" header="0.3" footer="0.3"/>
  <pageSetup paperSize="9" scale="98" orientation="portrait" r:id="rId1"/>
  <headerFooter>
    <oddHeader>&amp;LTROŠKOVNIK RADOVA: 
REKONSTRUKCIJA VODOVODA UNUTAR SANITARNIH PROSTORIJA KOTLOVNICE&amp;R&amp;P</oddHeader>
    <oddFooter>&amp;LZagreb, ožujak 2021.&amp;CREKONSTRUKCIJA VODOVODA UNUTAR SANITARNIH 
PROSTORIJA KOTLOVNICE&amp;RTD.br.: HMO 10-531</oddFooter>
  </headerFooter>
  <rowBreaks count="2" manualBreakCount="2">
    <brk id="20" max="16383" man="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38"/>
  <sheetViews>
    <sheetView view="pageBreakPreview" topLeftCell="B1" zoomScale="110" zoomScaleNormal="100" zoomScaleSheetLayoutView="110" workbookViewId="0">
      <selection activeCell="B14" sqref="A14:XFD14"/>
    </sheetView>
  </sheetViews>
  <sheetFormatPr defaultRowHeight="16.5" x14ac:dyDescent="0.3"/>
  <cols>
    <col min="1" max="1" width="4.85546875" style="2" customWidth="1"/>
    <col min="2" max="2" width="40.85546875" style="2" customWidth="1"/>
    <col min="3" max="3" width="12.42578125" style="2" customWidth="1"/>
    <col min="4" max="4" width="10.140625" style="2" customWidth="1"/>
    <col min="5" max="5" width="10.5703125" style="2" customWidth="1"/>
    <col min="6" max="16384" width="9.140625" style="2"/>
  </cols>
  <sheetData>
    <row r="3" spans="1:16" x14ac:dyDescent="0.3">
      <c r="A3" s="9"/>
      <c r="B3" s="10"/>
      <c r="C3" s="9"/>
      <c r="D3" s="9"/>
      <c r="E3" s="9"/>
    </row>
    <row r="4" spans="1:16" x14ac:dyDescent="0.3">
      <c r="A4" s="11"/>
      <c r="B4" s="155" t="s">
        <v>21</v>
      </c>
      <c r="C4" s="155"/>
      <c r="D4" s="155"/>
      <c r="E4" s="155"/>
    </row>
    <row r="5" spans="1:16" ht="17.25" thickBot="1" x14ac:dyDescent="0.35">
      <c r="A5" s="12"/>
      <c r="B5" s="13"/>
      <c r="C5" s="14"/>
      <c r="D5" s="15"/>
      <c r="E5" s="16"/>
      <c r="F5" s="3"/>
    </row>
    <row r="6" spans="1:16" x14ac:dyDescent="0.3">
      <c r="A6" s="12"/>
      <c r="B6" s="27" t="s">
        <v>58</v>
      </c>
      <c r="C6" s="171" t="s">
        <v>59</v>
      </c>
      <c r="D6" s="172"/>
      <c r="E6" s="173"/>
      <c r="F6" s="3"/>
    </row>
    <row r="7" spans="1:16" x14ac:dyDescent="0.3">
      <c r="A7" s="17"/>
      <c r="B7" s="28" t="s">
        <v>131</v>
      </c>
      <c r="C7" s="174">
        <f>'HIDRANTSKA MREŽA'!F136</f>
        <v>0</v>
      </c>
      <c r="D7" s="175"/>
      <c r="E7" s="176"/>
      <c r="F7" s="3"/>
    </row>
    <row r="8" spans="1:16" ht="47.25" x14ac:dyDescent="0.3">
      <c r="A8" s="18"/>
      <c r="B8" s="28" t="s">
        <v>147</v>
      </c>
      <c r="C8" s="174">
        <f>VODOVOD!F53</f>
        <v>0</v>
      </c>
      <c r="D8" s="175"/>
      <c r="E8" s="176"/>
      <c r="F8" s="3"/>
    </row>
    <row r="9" spans="1:16" x14ac:dyDescent="0.3">
      <c r="A9" s="18"/>
      <c r="B9" s="166"/>
      <c r="C9" s="167"/>
      <c r="D9" s="167"/>
      <c r="E9" s="168"/>
      <c r="F9" s="3"/>
    </row>
    <row r="10" spans="1:16" x14ac:dyDescent="0.3">
      <c r="A10" s="18"/>
      <c r="B10" s="31" t="s">
        <v>20</v>
      </c>
      <c r="C10" s="163">
        <f>SUM(C7:E8)</f>
        <v>0</v>
      </c>
      <c r="D10" s="164"/>
      <c r="E10" s="165"/>
      <c r="F10" s="3"/>
      <c r="M10" s="5"/>
      <c r="N10" s="6"/>
      <c r="O10" s="6"/>
      <c r="P10" s="3"/>
    </row>
    <row r="11" spans="1:16" ht="17.25" thickBot="1" x14ac:dyDescent="0.35">
      <c r="A11" s="12"/>
      <c r="B11" s="32" t="s">
        <v>22</v>
      </c>
      <c r="C11" s="160">
        <f>C10*0.25</f>
        <v>0</v>
      </c>
      <c r="D11" s="161"/>
      <c r="E11" s="162"/>
      <c r="F11" s="3"/>
      <c r="O11" s="6"/>
      <c r="P11" s="3"/>
    </row>
    <row r="12" spans="1:16" ht="17.25" thickBot="1" x14ac:dyDescent="0.35">
      <c r="A12" s="12"/>
      <c r="B12" s="29" t="s">
        <v>23</v>
      </c>
      <c r="C12" s="157">
        <f>C10+C11</f>
        <v>0</v>
      </c>
      <c r="D12" s="158"/>
      <c r="E12" s="159"/>
      <c r="F12" s="3"/>
      <c r="O12" s="3"/>
      <c r="P12" s="3"/>
    </row>
    <row r="13" spans="1:16" x14ac:dyDescent="0.3">
      <c r="A13" s="19"/>
      <c r="B13" s="22"/>
      <c r="C13" s="23"/>
      <c r="D13" s="24"/>
      <c r="E13" s="24"/>
      <c r="F13" s="3"/>
      <c r="O13" s="3"/>
      <c r="P13" s="3"/>
    </row>
    <row r="14" spans="1:16" x14ac:dyDescent="0.3">
      <c r="A14" s="19"/>
      <c r="B14" s="22"/>
      <c r="C14" s="23"/>
      <c r="D14" s="24"/>
      <c r="E14" s="24"/>
      <c r="F14" s="3"/>
      <c r="O14" s="3"/>
      <c r="P14" s="3"/>
    </row>
    <row r="15" spans="1:16" x14ac:dyDescent="0.3">
      <c r="A15" s="19"/>
      <c r="B15" s="22"/>
      <c r="C15" s="23"/>
      <c r="D15" s="24"/>
      <c r="E15" s="24"/>
      <c r="F15" s="3"/>
      <c r="O15" s="3"/>
      <c r="P15" s="3"/>
    </row>
    <row r="16" spans="1:16" x14ac:dyDescent="0.3">
      <c r="A16" s="19"/>
      <c r="B16" s="142"/>
      <c r="C16" s="169" t="s">
        <v>189</v>
      </c>
      <c r="D16" s="169"/>
      <c r="E16" s="169"/>
      <c r="F16" s="3"/>
      <c r="O16" s="3"/>
      <c r="P16" s="3"/>
    </row>
    <row r="17" spans="1:12" x14ac:dyDescent="0.3">
      <c r="A17" s="20"/>
      <c r="B17" s="156"/>
      <c r="C17" s="156"/>
      <c r="D17" s="156"/>
      <c r="E17" s="156"/>
      <c r="F17" s="3"/>
    </row>
    <row r="18" spans="1:12" x14ac:dyDescent="0.3">
      <c r="A18" s="21"/>
      <c r="B18" s="142" t="s">
        <v>186</v>
      </c>
      <c r="C18" s="169" t="s">
        <v>187</v>
      </c>
      <c r="D18" s="169"/>
      <c r="E18" s="169"/>
      <c r="F18" s="3"/>
      <c r="K18" s="3"/>
      <c r="L18" s="3"/>
    </row>
    <row r="19" spans="1:12" x14ac:dyDescent="0.3">
      <c r="A19" s="20"/>
      <c r="B19" s="142"/>
      <c r="C19" s="170" t="s">
        <v>188</v>
      </c>
      <c r="D19" s="170"/>
      <c r="E19" s="170"/>
      <c r="F19" s="3"/>
      <c r="K19" s="3"/>
      <c r="L19" s="3"/>
    </row>
    <row r="20" spans="1:12" x14ac:dyDescent="0.3">
      <c r="A20" s="5"/>
      <c r="B20" s="143"/>
      <c r="C20" s="144"/>
      <c r="D20" s="145"/>
      <c r="E20" s="145"/>
      <c r="F20" s="3"/>
      <c r="K20" s="3"/>
      <c r="L20" s="3"/>
    </row>
    <row r="21" spans="1:12" x14ac:dyDescent="0.3">
      <c r="A21" s="5"/>
      <c r="B21" s="5"/>
      <c r="C21" s="4"/>
      <c r="D21" s="6"/>
      <c r="E21" s="6"/>
      <c r="F21" s="3"/>
      <c r="K21" s="3"/>
      <c r="L21" s="3"/>
    </row>
    <row r="22" spans="1:12" x14ac:dyDescent="0.3">
      <c r="B22" s="7"/>
      <c r="C22" s="7"/>
      <c r="D22" s="7"/>
      <c r="E22" s="7"/>
      <c r="F22" s="3"/>
    </row>
    <row r="23" spans="1:12" x14ac:dyDescent="0.3">
      <c r="B23" s="5"/>
    </row>
    <row r="24" spans="1:12" x14ac:dyDescent="0.3">
      <c r="B24" s="5"/>
    </row>
    <row r="25" spans="1:12" x14ac:dyDescent="0.3">
      <c r="B25" s="5"/>
    </row>
    <row r="28" spans="1:12" x14ac:dyDescent="0.3">
      <c r="D28" s="3"/>
    </row>
    <row r="29" spans="1:12" x14ac:dyDescent="0.3">
      <c r="D29" s="3"/>
    </row>
    <row r="30" spans="1:12" x14ac:dyDescent="0.3">
      <c r="D30" s="3"/>
    </row>
    <row r="31" spans="1:12" x14ac:dyDescent="0.3">
      <c r="D31" s="3"/>
    </row>
    <row r="32" spans="1:12" x14ac:dyDescent="0.3">
      <c r="D32" s="3"/>
      <c r="E32" s="3"/>
      <c r="F32" s="3"/>
    </row>
    <row r="33" spans="4:6" x14ac:dyDescent="0.3">
      <c r="D33" s="3"/>
      <c r="E33" s="3"/>
      <c r="F33" s="3"/>
    </row>
    <row r="34" spans="4:6" x14ac:dyDescent="0.3">
      <c r="D34" s="3"/>
      <c r="E34" s="3"/>
      <c r="F34" s="3"/>
    </row>
    <row r="35" spans="4:6" x14ac:dyDescent="0.3">
      <c r="D35" s="3"/>
      <c r="E35" s="3"/>
      <c r="F35" s="3"/>
    </row>
    <row r="36" spans="4:6" x14ac:dyDescent="0.3">
      <c r="D36" s="3"/>
      <c r="E36" s="3"/>
      <c r="F36" s="3"/>
    </row>
    <row r="37" spans="4:6" x14ac:dyDescent="0.3">
      <c r="D37" s="3"/>
      <c r="E37" s="3"/>
      <c r="F37" s="3"/>
    </row>
    <row r="38" spans="4:6" x14ac:dyDescent="0.3">
      <c r="D38" s="3"/>
      <c r="E38" s="3"/>
      <c r="F38" s="3"/>
    </row>
    <row r="39" spans="4:6" x14ac:dyDescent="0.3">
      <c r="D39" s="3"/>
      <c r="E39" s="3"/>
      <c r="F39" s="3"/>
    </row>
    <row r="40" spans="4:6" x14ac:dyDescent="0.3">
      <c r="D40" s="3"/>
      <c r="E40" s="3"/>
      <c r="F40" s="3"/>
    </row>
    <row r="41" spans="4:6" x14ac:dyDescent="0.3">
      <c r="D41" s="3"/>
      <c r="E41" s="3"/>
      <c r="F41" s="3"/>
    </row>
    <row r="42" spans="4:6" x14ac:dyDescent="0.3">
      <c r="D42" s="3"/>
      <c r="E42" s="3"/>
      <c r="F42" s="3"/>
    </row>
    <row r="43" spans="4:6" x14ac:dyDescent="0.3">
      <c r="D43" s="3"/>
      <c r="E43" s="3"/>
      <c r="F43" s="3"/>
    </row>
    <row r="44" spans="4:6" x14ac:dyDescent="0.3">
      <c r="D44" s="3"/>
      <c r="E44" s="3"/>
      <c r="F44" s="3"/>
    </row>
    <row r="45" spans="4:6" x14ac:dyDescent="0.3">
      <c r="D45" s="3"/>
      <c r="E45" s="3"/>
      <c r="F45" s="3"/>
    </row>
    <row r="46" spans="4:6" x14ac:dyDescent="0.3">
      <c r="D46" s="3"/>
      <c r="E46" s="3"/>
      <c r="F46" s="3"/>
    </row>
    <row r="47" spans="4:6" x14ac:dyDescent="0.3">
      <c r="D47" s="3"/>
      <c r="E47" s="3"/>
      <c r="F47" s="3"/>
    </row>
    <row r="48" spans="4:6" x14ac:dyDescent="0.3">
      <c r="D48" s="3"/>
      <c r="E48" s="3"/>
      <c r="F48" s="3"/>
    </row>
    <row r="49" spans="4:6" x14ac:dyDescent="0.3">
      <c r="D49" s="3"/>
      <c r="E49" s="3"/>
      <c r="F49" s="3"/>
    </row>
    <row r="50" spans="4:6" x14ac:dyDescent="0.3">
      <c r="D50" s="3"/>
      <c r="E50" s="3"/>
      <c r="F50" s="3"/>
    </row>
    <row r="51" spans="4:6" x14ac:dyDescent="0.3">
      <c r="D51" s="3"/>
      <c r="E51" s="3"/>
      <c r="F51" s="3"/>
    </row>
    <row r="52" spans="4:6" x14ac:dyDescent="0.3">
      <c r="D52" s="3"/>
      <c r="E52" s="3"/>
      <c r="F52" s="3"/>
    </row>
    <row r="53" spans="4:6" x14ac:dyDescent="0.3">
      <c r="D53" s="3"/>
      <c r="E53" s="3"/>
      <c r="F53" s="3"/>
    </row>
    <row r="54" spans="4:6" x14ac:dyDescent="0.3">
      <c r="D54" s="3"/>
      <c r="E54" s="3"/>
      <c r="F54" s="3"/>
    </row>
    <row r="55" spans="4:6" x14ac:dyDescent="0.3">
      <c r="D55" s="3"/>
      <c r="E55" s="3"/>
      <c r="F55" s="3"/>
    </row>
    <row r="56" spans="4:6" x14ac:dyDescent="0.3">
      <c r="D56" s="3"/>
      <c r="E56" s="3"/>
      <c r="F56" s="3"/>
    </row>
    <row r="57" spans="4:6" x14ac:dyDescent="0.3">
      <c r="D57" s="3"/>
      <c r="E57" s="3"/>
      <c r="F57" s="3"/>
    </row>
    <row r="58" spans="4:6" x14ac:dyDescent="0.3">
      <c r="D58" s="3"/>
      <c r="E58" s="3"/>
      <c r="F58" s="3"/>
    </row>
    <row r="59" spans="4:6" x14ac:dyDescent="0.3">
      <c r="D59" s="3"/>
      <c r="E59" s="3"/>
      <c r="F59" s="3"/>
    </row>
    <row r="60" spans="4:6" x14ac:dyDescent="0.3">
      <c r="D60" s="3"/>
      <c r="E60" s="3"/>
      <c r="F60" s="3"/>
    </row>
    <row r="61" spans="4:6" x14ac:dyDescent="0.3">
      <c r="D61" s="3"/>
      <c r="E61" s="3"/>
      <c r="F61" s="3"/>
    </row>
    <row r="62" spans="4:6" x14ac:dyDescent="0.3">
      <c r="D62" s="3"/>
      <c r="E62" s="3"/>
      <c r="F62" s="3"/>
    </row>
    <row r="63" spans="4:6" x14ac:dyDescent="0.3">
      <c r="D63" s="3"/>
      <c r="E63" s="3"/>
      <c r="F63" s="3"/>
    </row>
    <row r="64" spans="4:6" x14ac:dyDescent="0.3">
      <c r="D64" s="3"/>
      <c r="E64" s="3"/>
      <c r="F64" s="3"/>
    </row>
    <row r="65" spans="4:6" x14ac:dyDescent="0.3">
      <c r="D65" s="3"/>
      <c r="E65" s="3"/>
      <c r="F65" s="3"/>
    </row>
    <row r="66" spans="4:6" x14ac:dyDescent="0.3">
      <c r="D66" s="3"/>
      <c r="E66" s="3"/>
      <c r="F66" s="3"/>
    </row>
    <row r="67" spans="4:6" x14ac:dyDescent="0.3">
      <c r="D67" s="3"/>
      <c r="E67" s="3"/>
      <c r="F67" s="3"/>
    </row>
    <row r="68" spans="4:6" x14ac:dyDescent="0.3">
      <c r="D68" s="3"/>
      <c r="E68" s="3"/>
      <c r="F68" s="3"/>
    </row>
    <row r="69" spans="4:6" x14ac:dyDescent="0.3">
      <c r="D69" s="3"/>
      <c r="E69" s="3"/>
      <c r="F69" s="3"/>
    </row>
    <row r="70" spans="4:6" x14ac:dyDescent="0.3">
      <c r="D70" s="3"/>
      <c r="E70" s="3"/>
      <c r="F70" s="3"/>
    </row>
    <row r="71" spans="4:6" x14ac:dyDescent="0.3">
      <c r="D71" s="3"/>
      <c r="E71" s="3"/>
      <c r="F71" s="3"/>
    </row>
    <row r="72" spans="4:6" x14ac:dyDescent="0.3">
      <c r="D72" s="3"/>
      <c r="E72" s="3"/>
      <c r="F72" s="3"/>
    </row>
    <row r="73" spans="4:6" x14ac:dyDescent="0.3">
      <c r="D73" s="3"/>
      <c r="E73" s="3"/>
      <c r="F73" s="3"/>
    </row>
    <row r="74" spans="4:6" x14ac:dyDescent="0.3">
      <c r="D74" s="3"/>
      <c r="E74" s="3"/>
      <c r="F74" s="3"/>
    </row>
    <row r="75" spans="4:6" x14ac:dyDescent="0.3">
      <c r="D75" s="3"/>
      <c r="E75" s="3"/>
      <c r="F75" s="3"/>
    </row>
    <row r="76" spans="4:6" x14ac:dyDescent="0.3">
      <c r="D76" s="3"/>
      <c r="E76" s="3"/>
      <c r="F76" s="3"/>
    </row>
    <row r="77" spans="4:6" x14ac:dyDescent="0.3">
      <c r="D77" s="3"/>
      <c r="E77" s="3"/>
      <c r="F77" s="3"/>
    </row>
    <row r="78" spans="4:6" x14ac:dyDescent="0.3">
      <c r="D78" s="3"/>
      <c r="E78" s="3"/>
      <c r="F78" s="3"/>
    </row>
    <row r="79" spans="4:6" x14ac:dyDescent="0.3">
      <c r="D79" s="3"/>
      <c r="E79" s="3"/>
      <c r="F79" s="3"/>
    </row>
    <row r="80" spans="4:6" x14ac:dyDescent="0.3">
      <c r="D80" s="3"/>
      <c r="E80" s="3"/>
      <c r="F80" s="3"/>
    </row>
    <row r="81" spans="4:6" x14ac:dyDescent="0.3">
      <c r="D81" s="3"/>
      <c r="E81" s="3"/>
      <c r="F81" s="3"/>
    </row>
    <row r="82" spans="4:6" x14ac:dyDescent="0.3">
      <c r="D82" s="3"/>
      <c r="E82" s="3"/>
      <c r="F82" s="3"/>
    </row>
    <row r="83" spans="4:6" x14ac:dyDescent="0.3">
      <c r="D83" s="3"/>
      <c r="E83" s="3"/>
      <c r="F83" s="3"/>
    </row>
    <row r="84" spans="4:6" x14ac:dyDescent="0.3">
      <c r="D84" s="3"/>
      <c r="E84" s="3"/>
      <c r="F84" s="3"/>
    </row>
    <row r="85" spans="4:6" x14ac:dyDescent="0.3">
      <c r="D85" s="3"/>
      <c r="E85" s="3"/>
      <c r="F85" s="3"/>
    </row>
    <row r="86" spans="4:6" x14ac:dyDescent="0.3">
      <c r="D86" s="3"/>
      <c r="E86" s="3"/>
      <c r="F86" s="3"/>
    </row>
    <row r="87" spans="4:6" x14ac:dyDescent="0.3">
      <c r="D87" s="3"/>
      <c r="E87" s="3"/>
      <c r="F87" s="3"/>
    </row>
    <row r="88" spans="4:6" x14ac:dyDescent="0.3">
      <c r="D88" s="3"/>
      <c r="E88" s="3"/>
      <c r="F88" s="3"/>
    </row>
    <row r="89" spans="4:6" x14ac:dyDescent="0.3">
      <c r="D89" s="3"/>
      <c r="E89" s="3"/>
      <c r="F89" s="3"/>
    </row>
    <row r="90" spans="4:6" x14ac:dyDescent="0.3">
      <c r="D90" s="3"/>
      <c r="E90" s="3"/>
      <c r="F90" s="3"/>
    </row>
    <row r="91" spans="4:6" x14ac:dyDescent="0.3">
      <c r="D91" s="3"/>
      <c r="E91" s="3"/>
      <c r="F91" s="3"/>
    </row>
    <row r="92" spans="4:6" x14ac:dyDescent="0.3">
      <c r="D92" s="3"/>
      <c r="E92" s="3"/>
      <c r="F92" s="3"/>
    </row>
    <row r="93" spans="4:6" x14ac:dyDescent="0.3">
      <c r="D93" s="3"/>
      <c r="E93" s="3"/>
      <c r="F93" s="3"/>
    </row>
    <row r="94" spans="4:6" x14ac:dyDescent="0.3">
      <c r="D94" s="3"/>
      <c r="E94" s="3"/>
      <c r="F94" s="3"/>
    </row>
    <row r="95" spans="4:6" x14ac:dyDescent="0.3">
      <c r="D95" s="3"/>
      <c r="E95" s="3"/>
      <c r="F95" s="3"/>
    </row>
    <row r="96" spans="4:6" x14ac:dyDescent="0.3">
      <c r="D96" s="3"/>
      <c r="E96" s="3"/>
      <c r="F96" s="3"/>
    </row>
    <row r="97" spans="4:6" x14ac:dyDescent="0.3">
      <c r="D97" s="3"/>
      <c r="E97" s="3"/>
      <c r="F97" s="3"/>
    </row>
    <row r="98" spans="4:6" x14ac:dyDescent="0.3">
      <c r="D98" s="3"/>
      <c r="E98" s="3"/>
      <c r="F98" s="3"/>
    </row>
    <row r="99" spans="4:6" x14ac:dyDescent="0.3">
      <c r="D99" s="3"/>
      <c r="E99" s="3"/>
      <c r="F99" s="3"/>
    </row>
    <row r="100" spans="4:6" x14ac:dyDescent="0.3">
      <c r="D100" s="3"/>
      <c r="E100" s="3"/>
      <c r="F100" s="3"/>
    </row>
    <row r="101" spans="4:6" x14ac:dyDescent="0.3">
      <c r="D101" s="3"/>
      <c r="E101" s="3"/>
      <c r="F101" s="3"/>
    </row>
    <row r="102" spans="4:6" x14ac:dyDescent="0.3">
      <c r="D102" s="3"/>
      <c r="E102" s="3"/>
      <c r="F102" s="3"/>
    </row>
    <row r="103" spans="4:6" x14ac:dyDescent="0.3">
      <c r="D103" s="3"/>
      <c r="E103" s="3"/>
      <c r="F103" s="3"/>
    </row>
    <row r="104" spans="4:6" x14ac:dyDescent="0.3">
      <c r="D104" s="3"/>
      <c r="E104" s="3"/>
      <c r="F104" s="3"/>
    </row>
    <row r="105" spans="4:6" x14ac:dyDescent="0.3">
      <c r="D105" s="3"/>
      <c r="E105" s="3"/>
      <c r="F105" s="3"/>
    </row>
    <row r="106" spans="4:6" x14ac:dyDescent="0.3">
      <c r="D106" s="3"/>
      <c r="E106" s="3"/>
      <c r="F106" s="3"/>
    </row>
    <row r="107" spans="4:6" x14ac:dyDescent="0.3">
      <c r="D107" s="3"/>
      <c r="E107" s="3"/>
      <c r="F107" s="3"/>
    </row>
    <row r="108" spans="4:6" x14ac:dyDescent="0.3">
      <c r="D108" s="3"/>
      <c r="E108" s="3"/>
      <c r="F108" s="3"/>
    </row>
    <row r="109" spans="4:6" x14ac:dyDescent="0.3">
      <c r="D109" s="3"/>
      <c r="E109" s="3"/>
      <c r="F109" s="3"/>
    </row>
    <row r="110" spans="4:6" x14ac:dyDescent="0.3">
      <c r="D110" s="3"/>
      <c r="E110" s="3"/>
      <c r="F110" s="3"/>
    </row>
    <row r="111" spans="4:6" x14ac:dyDescent="0.3">
      <c r="D111" s="3"/>
      <c r="E111" s="3"/>
      <c r="F111" s="3"/>
    </row>
    <row r="112" spans="4:6" x14ac:dyDescent="0.3">
      <c r="D112" s="3"/>
      <c r="E112" s="3"/>
      <c r="F112" s="3"/>
    </row>
    <row r="113" spans="4:6" x14ac:dyDescent="0.3">
      <c r="D113" s="3"/>
      <c r="E113" s="3"/>
      <c r="F113" s="3"/>
    </row>
    <row r="114" spans="4:6" x14ac:dyDescent="0.3">
      <c r="D114" s="3"/>
      <c r="E114" s="3"/>
      <c r="F114" s="3"/>
    </row>
    <row r="115" spans="4:6" x14ac:dyDescent="0.3">
      <c r="D115" s="3"/>
      <c r="E115" s="3"/>
      <c r="F115" s="3"/>
    </row>
    <row r="116" spans="4:6" x14ac:dyDescent="0.3">
      <c r="D116" s="3"/>
      <c r="E116" s="3"/>
      <c r="F116" s="3"/>
    </row>
    <row r="117" spans="4:6" x14ac:dyDescent="0.3">
      <c r="D117" s="3"/>
      <c r="E117" s="3"/>
      <c r="F117" s="3"/>
    </row>
    <row r="118" spans="4:6" x14ac:dyDescent="0.3">
      <c r="D118" s="3"/>
      <c r="E118" s="3"/>
      <c r="F118" s="3"/>
    </row>
    <row r="119" spans="4:6" x14ac:dyDescent="0.3">
      <c r="D119" s="3"/>
      <c r="E119" s="3"/>
      <c r="F119" s="3"/>
    </row>
    <row r="120" spans="4:6" x14ac:dyDescent="0.3">
      <c r="D120" s="3"/>
      <c r="E120" s="3"/>
      <c r="F120" s="3"/>
    </row>
    <row r="121" spans="4:6" x14ac:dyDescent="0.3">
      <c r="D121" s="3"/>
      <c r="E121" s="3"/>
      <c r="F121" s="3"/>
    </row>
    <row r="122" spans="4:6" x14ac:dyDescent="0.3">
      <c r="D122" s="3"/>
      <c r="E122" s="3"/>
      <c r="F122" s="3"/>
    </row>
    <row r="123" spans="4:6" x14ac:dyDescent="0.3">
      <c r="D123" s="3"/>
      <c r="E123" s="3"/>
      <c r="F123" s="3"/>
    </row>
    <row r="124" spans="4:6" x14ac:dyDescent="0.3">
      <c r="D124" s="3"/>
      <c r="E124" s="3"/>
      <c r="F124" s="3"/>
    </row>
    <row r="125" spans="4:6" x14ac:dyDescent="0.3">
      <c r="D125" s="3"/>
      <c r="E125" s="3"/>
      <c r="F125" s="3"/>
    </row>
    <row r="126" spans="4:6" x14ac:dyDescent="0.3">
      <c r="D126" s="3"/>
      <c r="E126" s="3"/>
      <c r="F126" s="3"/>
    </row>
    <row r="127" spans="4:6" x14ac:dyDescent="0.3">
      <c r="D127" s="3"/>
      <c r="E127" s="3"/>
      <c r="F127" s="3"/>
    </row>
    <row r="128" spans="4:6" x14ac:dyDescent="0.3">
      <c r="D128" s="3"/>
      <c r="E128" s="3"/>
      <c r="F128" s="3"/>
    </row>
    <row r="129" spans="4:6" x14ac:dyDescent="0.3">
      <c r="D129" s="3"/>
      <c r="E129" s="3"/>
      <c r="F129" s="3"/>
    </row>
    <row r="130" spans="4:6" x14ac:dyDescent="0.3">
      <c r="D130" s="3"/>
      <c r="E130" s="3"/>
      <c r="F130" s="3"/>
    </row>
    <row r="131" spans="4:6" x14ac:dyDescent="0.3">
      <c r="D131" s="3"/>
      <c r="E131" s="3"/>
      <c r="F131" s="3"/>
    </row>
    <row r="132" spans="4:6" x14ac:dyDescent="0.3">
      <c r="D132" s="3"/>
      <c r="E132" s="3"/>
      <c r="F132" s="3"/>
    </row>
    <row r="133" spans="4:6" x14ac:dyDescent="0.3">
      <c r="D133" s="3"/>
      <c r="E133" s="3"/>
      <c r="F133" s="3"/>
    </row>
    <row r="134" spans="4:6" x14ac:dyDescent="0.3">
      <c r="D134" s="3"/>
      <c r="E134" s="3"/>
      <c r="F134" s="3"/>
    </row>
    <row r="135" spans="4:6" x14ac:dyDescent="0.3">
      <c r="D135" s="3"/>
      <c r="E135" s="3"/>
    </row>
    <row r="136" spans="4:6" x14ac:dyDescent="0.3">
      <c r="D136" s="3"/>
      <c r="E136" s="3"/>
    </row>
    <row r="137" spans="4:6" x14ac:dyDescent="0.3">
      <c r="D137" s="3"/>
      <c r="E137" s="3"/>
    </row>
    <row r="138" spans="4:6" x14ac:dyDescent="0.3">
      <c r="D138" s="3"/>
      <c r="E138" s="3"/>
    </row>
  </sheetData>
  <customSheetViews>
    <customSheetView guid="{90F6F534-B0A4-4FFE-A8A6-7FE4C8F7B22B}" showPageBreaks="1">
      <selection activeCell="D26" sqref="D26:I26"/>
      <pageMargins left="0.70866141732283472" right="0.70866141732283472" top="0.74803149606299213" bottom="0.74803149606299213" header="0.31496062992125984" footer="0.31496062992125984"/>
      <pageSetup paperSize="9" scale="90" orientation="portrait" r:id="rId1"/>
      <headerFooter>
        <oddHeader>&amp;L&amp;"Arial Narrow,Regular"REKAPITULACIJA&amp;R&amp;"Arial Narrow,Regular"&amp;P</oddHeader>
        <oddFooter>&amp;L&amp;"Arial Narrow,Regular"Zagreb, listopad 2019.&amp;C&amp;"Arial Narrow,Regular"IZVEDBENI GRAĐEVINSKI PROJEKT&amp;R&amp;"Arial Narrow,Regular"TD.br.: HMO 08-440</oddFooter>
      </headerFooter>
    </customSheetView>
  </customSheetViews>
  <mergeCells count="12">
    <mergeCell ref="C18:E18"/>
    <mergeCell ref="C19:E19"/>
    <mergeCell ref="C16:E16"/>
    <mergeCell ref="C6:E6"/>
    <mergeCell ref="C7:E7"/>
    <mergeCell ref="C8:E8"/>
    <mergeCell ref="B4:E4"/>
    <mergeCell ref="B17:E17"/>
    <mergeCell ref="C12:E12"/>
    <mergeCell ref="C11:E11"/>
    <mergeCell ref="C10:E10"/>
    <mergeCell ref="B9:E9"/>
  </mergeCells>
  <pageMargins left="0.70866141732283472" right="0.70866141732283472" top="0.74803149606299213" bottom="0.74803149606299213" header="0.31496062992125984" footer="0.31496062992125984"/>
  <pageSetup paperSize="9" scale="90" orientation="portrait" r:id="rId2"/>
  <headerFooter>
    <oddHeader>&amp;L&amp;"Arial Narrow,Regular"REKAPITULACIJA&amp;CRekonstrukcija unutarnje hidrantske mreže 
i vodovoda  unutar sanitarnih prostorija kotlovnice, TJO Okučani, autocesta A3</oddHeader>
    <oddFooter>&amp;L&amp;"Arial Narrow,Regular"Zagreb, Ožujak 2021.&amp;R&amp;"Arial Narrow,Regular"TD.br.: HMO 10-531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OPĆI DIO</vt:lpstr>
      <vt:lpstr>HIDRANTSKA MREŽA</vt:lpstr>
      <vt:lpstr>VODOVOD</vt:lpstr>
      <vt:lpstr>REKAPITULACIJA</vt:lpstr>
      <vt:lpstr>'HIDRANTSKA MREŽA'!Print_Area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Windows User</cp:lastModifiedBy>
  <cp:lastPrinted>2021-08-26T08:17:18Z</cp:lastPrinted>
  <dcterms:created xsi:type="dcterms:W3CDTF">2019-04-23T13:34:43Z</dcterms:created>
  <dcterms:modified xsi:type="dcterms:W3CDTF">2021-08-26T08:18:08Z</dcterms:modified>
</cp:coreProperties>
</file>