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turukalo\Desktop\2021 GODINA\JAVNA NADMETANJA\JAVNA NADMETANJA\J101 3 SLUŽBENA PROLAZA\"/>
    </mc:Choice>
  </mc:AlternateContent>
  <bookViews>
    <workbookView xWindow="-120" yWindow="-120" windowWidth="38640" windowHeight="23640" tabRatio="859" activeTab="4"/>
  </bookViews>
  <sheets>
    <sheet name="Opće napomene" sheetId="66" r:id="rId1"/>
    <sheet name="Ledenik" sheetId="65" r:id="rId2"/>
    <sheet name="Bristovac" sheetId="67" r:id="rId3"/>
    <sheet name="Čelinka" sheetId="68" r:id="rId4"/>
    <sheet name="rekapitulacija" sheetId="69" r:id="rId5"/>
  </sheets>
  <externalReferences>
    <externalReference r:id="rId6"/>
    <externalReference r:id="rId7"/>
    <externalReference r:id="rId8"/>
    <externalReference r:id="rId9"/>
  </externalReferences>
  <definedNames>
    <definedName name="_xlnm._FilterDatabase" localSheetId="1" hidden="1">Ledenik!$A$2:$F$160</definedName>
    <definedName name="BROD">#REF!</definedName>
    <definedName name="CEH">#REF!</definedName>
    <definedName name="Copy_of_DA669E372">#REF!</definedName>
    <definedName name="d">#REF!</definedName>
    <definedName name="DALEKOVOD">#REF!</definedName>
    <definedName name="dd">#REF!</definedName>
    <definedName name="GP_KRK">#REF!</definedName>
    <definedName name="Gradec">#REF!</definedName>
    <definedName name="HIDRA">[1]FAKTORI!$B$4</definedName>
    <definedName name="i">#REF!</definedName>
    <definedName name="ii">#REF!</definedName>
    <definedName name="is">#REF!</definedName>
    <definedName name="jm">#REF!</definedName>
    <definedName name="k">#REF!</definedName>
    <definedName name="l">#REF!</definedName>
    <definedName name="m">#REF!</definedName>
    <definedName name="n">#REF!</definedName>
    <definedName name="o">#REF!</definedName>
    <definedName name="OLE_LINK2">#REF!</definedName>
    <definedName name="OSIJEK_KOTEKS">#REF!</definedName>
    <definedName name="POPUST">'[2]FAKTORI 2'!$B$3</definedName>
    <definedName name="POPUST_2">[3]FAKTORI!$B$3</definedName>
    <definedName name="POSTO">[4]Rekapitulacija!$C$52</definedName>
    <definedName name="_xlnm.Print_Area" localSheetId="2">Bristovac!$A$1:$F$171</definedName>
    <definedName name="_xlnm.Print_Area" localSheetId="3">Čelinka!$A$1:$F$155</definedName>
    <definedName name="_xlnm.Print_Area" localSheetId="1">Ledenik!$A$1:$F$174</definedName>
    <definedName name="_xlnm.Print_Area" localSheetId="0">'Opće napomene'!$A$1:$F$42</definedName>
    <definedName name="Print_Area_MI">#REF!</definedName>
    <definedName name="_xlnm.Print_Titles" localSheetId="1">Ledenik!$1:$2</definedName>
    <definedName name="st">#REF!</definedName>
    <definedName name="SWIETELSKY">#REF!</definedName>
    <definedName name="z">#REF!</definedName>
    <definedName name="ZAGREB_MONTAŽA">#REF!</definedName>
  </definedNames>
  <calcPr calcId="152511"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5" i="68" l="1"/>
  <c r="B170" i="67"/>
  <c r="B170" i="65"/>
  <c r="B154" i="68" l="1"/>
  <c r="A154" i="68"/>
  <c r="B153" i="68"/>
  <c r="A153" i="68"/>
  <c r="B152" i="68"/>
  <c r="A152" i="68"/>
  <c r="B151" i="68"/>
  <c r="B150" i="68"/>
  <c r="B114" i="68"/>
  <c r="B95" i="68"/>
  <c r="B93" i="68"/>
  <c r="B59" i="68"/>
  <c r="B11" i="68"/>
  <c r="B169" i="67" l="1"/>
  <c r="A169" i="67"/>
  <c r="B168" i="67"/>
  <c r="A168" i="67"/>
  <c r="B167" i="67"/>
  <c r="A167" i="67"/>
  <c r="B166" i="67"/>
  <c r="B165" i="67"/>
  <c r="B127" i="67"/>
  <c r="B103" i="67"/>
  <c r="B101" i="67"/>
  <c r="B67" i="67"/>
  <c r="B11" i="67"/>
  <c r="B165" i="65" l="1"/>
  <c r="B11" i="65" l="1"/>
  <c r="B167" i="65" l="1"/>
  <c r="A167" i="65"/>
  <c r="B166" i="65"/>
  <c r="A166" i="65"/>
  <c r="B96" i="65" l="1"/>
  <c r="B115" i="65"/>
  <c r="A168" i="65" l="1"/>
  <c r="B168" i="65"/>
  <c r="B164" i="65"/>
  <c r="B60" i="65"/>
  <c r="B94" i="65"/>
</calcChain>
</file>

<file path=xl/sharedStrings.xml><?xml version="1.0" encoding="utf-8"?>
<sst xmlns="http://schemas.openxmlformats.org/spreadsheetml/2006/main" count="612" uniqueCount="239">
  <si>
    <t>(OTU III st.5-04)</t>
  </si>
  <si>
    <t>(OTU III st.6-03)</t>
  </si>
  <si>
    <t>(OTU III st.5-01)</t>
  </si>
  <si>
    <t>2.</t>
  </si>
  <si>
    <t>Geodetski radovi</t>
  </si>
  <si>
    <t>Čišćenje i priprema terena</t>
  </si>
  <si>
    <t>Pripremni radovi</t>
  </si>
  <si>
    <t>Kolnička konstrukcija</t>
  </si>
  <si>
    <t>1.</t>
  </si>
  <si>
    <t>2.1.</t>
  </si>
  <si>
    <t>2.2.</t>
  </si>
  <si>
    <t>1.1.</t>
  </si>
  <si>
    <t>kom</t>
  </si>
  <si>
    <t>(OTU II st. 2-10)</t>
  </si>
  <si>
    <t>3.</t>
  </si>
  <si>
    <t>3.1.</t>
  </si>
  <si>
    <t>4.1.</t>
  </si>
  <si>
    <t xml:space="preserve">Habajući sloj SMA 16, PmB 45/80-65   </t>
  </si>
  <si>
    <t>Opis stavke</t>
  </si>
  <si>
    <t>Redni broj</t>
  </si>
  <si>
    <t>Jedinična cijena</t>
  </si>
  <si>
    <t>Jedinica mjere</t>
  </si>
  <si>
    <t>Količina radova</t>
  </si>
  <si>
    <t>Ukupna cijena (KN)</t>
  </si>
  <si>
    <t>(OTU I st. 1-02)</t>
  </si>
  <si>
    <t>(OTU I st.1-03)</t>
  </si>
  <si>
    <t>2.1.1.</t>
  </si>
  <si>
    <t>Uklanjanje umjetnih objekata i slično</t>
  </si>
  <si>
    <t>(OTU I st. 1-03.2)</t>
  </si>
  <si>
    <r>
      <t>m</t>
    </r>
    <r>
      <rPr>
        <vertAlign val="superscript"/>
        <sz val="10"/>
        <rFont val="Arial"/>
        <family val="2"/>
        <charset val="238"/>
      </rPr>
      <t>3</t>
    </r>
  </si>
  <si>
    <t>Rezanje rubova asfaltnih slojeva</t>
  </si>
  <si>
    <t>(OTU II st. 2-02)</t>
  </si>
  <si>
    <t>4.2.</t>
  </si>
  <si>
    <t>(OTU II st. 2-10.3)</t>
  </si>
  <si>
    <r>
      <t>Rad se mjeri u m</t>
    </r>
    <r>
      <rPr>
        <vertAlign val="superscript"/>
        <sz val="10"/>
        <rFont val="Arial"/>
        <family val="2"/>
        <charset val="238"/>
      </rPr>
      <t>2</t>
    </r>
    <r>
      <rPr>
        <sz val="10"/>
        <rFont val="Arial"/>
        <family val="2"/>
        <charset val="238"/>
      </rPr>
      <t xml:space="preserve"> uređene i zbijene posteljice. </t>
    </r>
  </si>
  <si>
    <r>
      <t>Rad se mjeri u m</t>
    </r>
    <r>
      <rPr>
        <vertAlign val="superscript"/>
        <sz val="10"/>
        <rFont val="Arial"/>
        <family val="2"/>
        <charset val="238"/>
      </rPr>
      <t>3</t>
    </r>
    <r>
      <rPr>
        <sz val="10"/>
        <rFont val="Arial"/>
        <family val="2"/>
        <charset val="238"/>
      </rPr>
      <t xml:space="preserve"> ugrađenog materijala u zbijenom stanju. </t>
    </r>
  </si>
  <si>
    <t>4.</t>
  </si>
  <si>
    <t>m</t>
  </si>
  <si>
    <t>komplet</t>
  </si>
  <si>
    <t>Obračun po kompletu.</t>
  </si>
  <si>
    <r>
      <t>m</t>
    </r>
    <r>
      <rPr>
        <vertAlign val="superscript"/>
        <sz val="10"/>
        <rFont val="Arial"/>
        <family val="2"/>
      </rPr>
      <t>3</t>
    </r>
  </si>
  <si>
    <t xml:space="preserve">Obuhvaća nabavu materijala, prijevoz, upotrebu opreme te sav rad na izradi i ugradnji sloja. </t>
  </si>
  <si>
    <t>Obračun po m² gornje površine ugrađenog sloja.</t>
  </si>
  <si>
    <r>
      <t>m</t>
    </r>
    <r>
      <rPr>
        <vertAlign val="superscript"/>
        <sz val="10"/>
        <rFont val="Arial"/>
        <family val="2"/>
        <charset val="238"/>
      </rPr>
      <t>2</t>
    </r>
  </si>
  <si>
    <t>Odvodnja</t>
  </si>
  <si>
    <t>4.1.1.</t>
  </si>
  <si>
    <t>4.2.1.</t>
  </si>
  <si>
    <t>2.1.1.1.</t>
  </si>
  <si>
    <t>Bitumenski međusloj za sljepljivanje asfaltnih slojeva</t>
  </si>
  <si>
    <t>(OTU III st.6-01)</t>
  </si>
  <si>
    <t>Obuhvaća nabavu materijala, prijevoz, upotrebu opreme i sve ostalo što je potrebno za izvođenje radova.</t>
  </si>
  <si>
    <t>Obračun po m² poprskane površine.</t>
  </si>
  <si>
    <t>Obuhvaća nabavu materijala, prijevoz, upotrebu opreme te sav rad na izradi i ugradnji sloja.
Prije ugradnje podloga se prska bitumenskom emulzijom.</t>
  </si>
  <si>
    <t xml:space="preserve">Obuhvaća nabavu materijala, prijevoz, upotrebu opreme te sav rad na izradi i ugradnji sloja. 
Prije ugradnje podloga se prska bitumenskom emulzijom.
</t>
  </si>
  <si>
    <t>TROŠKOVNIK</t>
  </si>
  <si>
    <t>OPĆE NAPOMENE</t>
  </si>
  <si>
    <t>Izvođač je dužan pridržavati se svih važećih zakona i propisa iz područja gradnje, hrvatskih ili jednakovrijednih normi, "Općih tehničkih uvjeta za radove na cestama" (Zagreb, IGH, izdanje 2001. god.). Svi radovi moraju se izvesti solidno i stručno prema važećim propisima i pravilima struke.</t>
  </si>
  <si>
    <t>U stavkama, gdje se radi definiranja tehničkih svojstava i minimalnih tehničkih karakteristika navodi tip ili proizvođač proizvoda nudi se proizvod kao naveden ili jednakovrijedan. U stavkama gdje se navodi određeni proizvod s dodatkom "ili jednakovrijedan", ponuditelj mora, na za to predviđenim praznim mjestima troškovnika, u odgovarajućim stavkama, navesti podatke o proizvodu i tipu odgovarajućeg proizvoda koji nudi te priložiti dokaze iz kojih će se vidjeti karakteristike jednakovrijednih proizvoda koje je ponuditelj ponudio. Proizvodi koji su u dokumentaciji za nadmetanje navedeni kao primjeri smatraju se ponuđenima ako ponuditelj ne navede nikakve druge proizvode na za to predviđenom mjestu troškovnika.</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</si>
  <si>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obveza su za izvođača, s tim da je za svaku nepredviđenu višu radnju, kojom bi se povećalo ukupne troškove predviđene za izgradnju po ovom troškovniku, prethodno potrebna suglasnost Naručitelja.</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</si>
  <si>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t>
  </si>
  <si>
    <t>Izvođačeva je obveza održavanje javnih cesta i putova koje koristi u svrhu građenja te sanacija svih eventualnih oštećenja nastalih korištenjem. Predmetni radovi u potpunosti su obuhvaćeni stavkom troškovnika. Nakon završetka radova potrebno je ishoditi suglasnost upravitelja ceste (puta) da su isti vraćeni u uredno i ispravno stanje.</t>
  </si>
  <si>
    <t>Nakon dovršenja gradnje izvođač će predati posve uređeno gradilište i okolinu predstavniku naručitelja uz obveznu prisutnost projektanta. Primjedbe dane od strane projektanta imaju istu težinu kao i primjedbe dane od strane nadzornog inženjera.</t>
  </si>
  <si>
    <t>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naručitelja, te sve ostale troškove za zbrinjavanje viška materijala i otpada, što je uključeno u jediničnim cijenama.</t>
  </si>
  <si>
    <t>Ponuditelj je dužan izvršiti pregled budućeg gradilišta kako bi ponuđena cijena obuhvaćala sve troškove izvedbe radova. Ponuditelj je dužan proučiti ponudbenu dokumentaciju te u slučaju nejasnoća ili grešaka dostaviti upit naručitelju.</t>
  </si>
  <si>
    <t>Izvođač je dužan gradilište održavati čistim, a na kraju radova treba izvesti detaljno čišćenje.</t>
  </si>
  <si>
    <t>Radovi se izvode prema projektu, a u svim slučajevima potrebne izmjene ili dopune projekta ili njegovih dijelova, odluku o tome donosit će sporazumno projektant, nadzorni inženjer, predstavnik naručitelja i predstavnik izvođača, a tu svoju odluku unosit će u građevni dnevnik. Sve izmjene ili dopune projekta, ili njegovih dijelova, za koje se po građevnom dnevniku ne može dokazati da su uslijedile po opisanom postupku, neće se obračunavati ni po privremenom ni po konačnom obračunu.</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</si>
  <si>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investitora. Stavke troškovnika odnose se na definitivno dovršene radove, ispitane po kvaliteti i funkcionalnosti, te preuzete po nadzornoj službi Investitora, ako nije u opisu izričito drukčije određeno.</t>
  </si>
  <si>
    <t>Sav materijal i oprema, koju izvođač dobavlja i ugrađuje, mora imati isprave o sukladnosti, u skladu s važećim zakonima i propisima iz područja gradnje (tvornička ispitivanja i atesti, certifikati sukladnosti i sl.) i uvjerenja o kakvoći u skladu s važećim zakonima i propisima. Prije ugradnje potrebno je ishoditi suglasnost Nadzorne službe i Naručitelja.</t>
  </si>
  <si>
    <t>Radovi, usluga ili roba, koji su u stavci troškovnika opisani normom smatraju se ponuđenim ako gospodarski subjekt nije u ponudi dostavio dokaze da radovi, usluga ili roba koje nudi za predmetnu stavku troškovnika na jednakovrijedan način zadovoljavaju zahtjeve definirane normom.</t>
  </si>
  <si>
    <t>Izvođač je u okviru ugovorene cijene dužan izvršiti koordinaciju radova svih kooperanata tako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</si>
  <si>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Obveza Izvođača je da svu postojeću opremu koja se trajno uklanja (rasvjeta, odbojna i žičana ograda, ostala) zapisnički izvrši primopredaju nadležnoj Tehničkoj jedinici za održavanje HAC-a.</t>
  </si>
  <si>
    <t xml:space="preserve">Prometne površine </t>
  </si>
  <si>
    <t>2.1.3.</t>
  </si>
  <si>
    <t>2.1.3.1.</t>
  </si>
  <si>
    <t>kom.</t>
  </si>
  <si>
    <t>2.1.4.</t>
  </si>
  <si>
    <t>2.1.4.1.</t>
  </si>
  <si>
    <t>Demontaža i razbijanje  postojećih slivnika</t>
  </si>
  <si>
    <t>Obračun po kom stvarno demontiranog slivnika</t>
  </si>
  <si>
    <t>Uklanjanje postojeće zaštitne odbojne ograde DDO/4 na mjestu postave novog zaštitnog demontažnog sustava</t>
  </si>
  <si>
    <t>Uklanjanje postojeće zaštitne odbojne ograde DDO/4 na mjestu postave novog zaštitnog demontažnog sustava te odvoz iste na odlagalište prema nalogu investitora (do 30 km).</t>
  </si>
  <si>
    <t>Nosivi sloj od drobljenog kamenog materijala 0/63 mm</t>
  </si>
  <si>
    <r>
      <t>d = 40 cm,  Ms≥100 MN/m</t>
    </r>
    <r>
      <rPr>
        <vertAlign val="superscript"/>
        <sz val="10"/>
        <rFont val="Arial"/>
        <family val="2"/>
        <charset val="238"/>
      </rPr>
      <t>2</t>
    </r>
  </si>
  <si>
    <t>Bitumenizirani nosivi sloj AC 32 base, BIT 50/70</t>
  </si>
  <si>
    <t>d =9 cm</t>
  </si>
  <si>
    <t xml:space="preserve">Obuhvaća nabavu materijala, prijevoz, upotrebu opreme te sav rad na izradi i ugradnji sloja.
</t>
  </si>
  <si>
    <t>Vezni sloj od AC 16 surf BIT 50/70</t>
  </si>
  <si>
    <t>Obračun po m’ ugrađene cijevi.</t>
  </si>
  <si>
    <t>Obračun po kom ugrađenog poklopca.</t>
  </si>
  <si>
    <t>Prometna  oprema</t>
  </si>
  <si>
    <t>Zaštitni demontažni sustav</t>
  </si>
  <si>
    <t>Stavka uključuje sve elemente, radove, strojeve i materijal potreban za izvedbu demontažnog sustava, učvršćenje elemenata sustava u asfalt, osiguranje vodonepropusnosti na mjestima učvršćenja, priprema i prilagodba podloge za ugradnju početnih nepomičnih dijelova zaštitnog sustava (na početku i na kraju) kao i prijelaznih elemenata za povezivanje na postojeću zaštitnu ogradu te sve ostale radove za puštanje demontažnog sustava u potpunu funkciju. Sukladnost je potrebno dokazati dokumentacijom prema HRN EN 1317-5:2012 ili jednakovrijedno. Izvedba, kontrola kvalitete i obračun prema OTU 9-04.1</t>
  </si>
  <si>
    <t xml:space="preserve">
TIP ____________________________________      
PROIZVOĐAČ____________________________</t>
  </si>
  <si>
    <t>Reflektirajuća tijela - PZ K03 za zaštitnu ogradu .</t>
  </si>
  <si>
    <t>Reflektirajuća tijela - katadiopteri (PZ K03), dobava isporuka i ugradnja – obostrano reflektirajući s crvenom/crvenom bojom od reflektirajućeg stakla ili plastičnog elementa s ugrađenim reflektirajućim tvarima, postavljaju se na zaštitnu ogradu u središnjem pojasu prometnice.</t>
  </si>
  <si>
    <t>Obračun po komadu postavljenog elementa.</t>
  </si>
  <si>
    <t>2.1.1.1.1.</t>
  </si>
  <si>
    <t>2.1.1.1.2.</t>
  </si>
  <si>
    <t>2.1.1.1.3.</t>
  </si>
  <si>
    <t>AC 16 surf BIT 50/70, d = 5 cm</t>
  </si>
  <si>
    <t>SMA 16, PmB 45/80-65 , d = 4 cm</t>
  </si>
  <si>
    <t>4.3.</t>
  </si>
  <si>
    <r>
      <t>Obračun po m</t>
    </r>
    <r>
      <rPr>
        <vertAlign val="superscript"/>
        <sz val="10"/>
        <rFont val="Arial"/>
        <family val="2"/>
        <charset val="238"/>
      </rPr>
      <t>1</t>
    </r>
    <r>
      <rPr>
        <sz val="10"/>
        <rFont val="Arial"/>
        <family val="2"/>
        <charset val="238"/>
      </rPr>
      <t xml:space="preserve"> ugrađenog kanala</t>
    </r>
  </si>
  <si>
    <r>
      <t>m</t>
    </r>
    <r>
      <rPr>
        <vertAlign val="superscript"/>
        <sz val="10"/>
        <rFont val="Arial"/>
        <family val="2"/>
        <charset val="238"/>
      </rPr>
      <t>1</t>
    </r>
  </si>
  <si>
    <r>
      <t>Kanal za linijsku odvodnju od polimera 700 cm</t>
    </r>
    <r>
      <rPr>
        <vertAlign val="superscript"/>
        <sz val="10"/>
        <rFont val="Arial"/>
        <family val="2"/>
        <charset val="238"/>
      </rPr>
      <t>2</t>
    </r>
  </si>
  <si>
    <t>Obračun prema kompletu izvedenog zaštitnog demontažnog sustava.</t>
  </si>
  <si>
    <t>2.1.1.1.4.</t>
  </si>
  <si>
    <t>4.4.</t>
  </si>
  <si>
    <t>2.1.2.</t>
  </si>
  <si>
    <t>2.1.2.1.</t>
  </si>
  <si>
    <t>3.2.</t>
  </si>
  <si>
    <t>3.2.1.</t>
  </si>
  <si>
    <t>3.3.</t>
  </si>
  <si>
    <t>3.3.1.</t>
  </si>
  <si>
    <t>Radovi se izvode pod prometom</t>
  </si>
  <si>
    <t>Ugradnja brtvene trake na spoju novog i starog asfalta. Brtvenu traku treba ugraditi u potpunosti u skladu sa tehnologijom proizvođača.</t>
  </si>
  <si>
    <t>Izvedba (eventualno popravljanje) pune crte d=20cm, bijele boje, rubna crta</t>
  </si>
  <si>
    <t>Rubna linija treba biti izvedena od trajnog materijala debljine min. 2 do 3 mm. Treba biti strukturirana zbog postizanja noćne vidljivosti u kišnim uvjetima (RW3).Širina linije treba biti 20 cm. Potrebno je dodatno strojno posipavanje staklenim zrncima minimalno 300 g/m2 radi dobivanja trenutne retrorefleksije. (OTU VI st. 9-02.) Stavka uključuje sav rad i materijal. – obračun po m' izvedene crte uključuje sav rad i materijal.</t>
  </si>
  <si>
    <t>Jedinične cijene obuhvaćaju i izradu uputa za rukovanje i održavanje ugrađene opreme i izradu svih protokola o ispitivanju. Uključena je sva dokumentacija potrebna za tehnički pregled. Za sve vrste radova u jediničnim cijenama uključena je izrada tehničke dokumentacije izvedenog stanja.</t>
  </si>
  <si>
    <t>Rad se mjeri po metru projektiranog službenog prolaza.</t>
  </si>
  <si>
    <t>Rad obuhvaća rušenje postojeće kolničke konstrukcije
Objekte treba rušiti uz primjenu zaštitnih mjera prema važećim propisima te tako da se ne izazove šteta na susjednim objektima i postojećoj cesti.  
Kolničku konstrukciju treba srušiti tako da teren nakon rušenja bude sposoban za funkcionalnu upotrebu. 
Rušenje i uklanjanje  treba obaviti bez nanošenja štete na ostalim objektima i posjedima uz cestu. 
Materijal koji se ne može iskoristiti treba odložiti na mjesto gdje neće smetati radovima. 
Radovi rušenja i uklanjanja uključuju i utovar u prijevozna sredstva te odvoz na odlagalište.</t>
  </si>
  <si>
    <t>Strojno glodanje - frezanje postojećeg asfaltnog kolnika</t>
  </si>
  <si>
    <t>2.1.1.1.5.</t>
  </si>
  <si>
    <t>2.1.5.</t>
  </si>
  <si>
    <t>2.1.5.1.</t>
  </si>
  <si>
    <t>Obuhvaćaju sav rad na održavanju točaka operativnog poligona i repera, rad na iskolčenju autoceste u zoni službenog prolaza i svih njenih sastavnih dijelova (objekata, odvodnje, instalacija, opreme...); sva mjerenja u vezi prijenosa podataka iz projekta na teren i obrnuto; postavljanje i održavanje iskolčenih oznaka i ploča s oznakama stacionaža na terenu od početka radova do predaje svih radova investitoru.</t>
  </si>
  <si>
    <t>Uređenje podloge</t>
  </si>
  <si>
    <t xml:space="preserve">Uređenje podloge od kamenog materijala </t>
  </si>
  <si>
    <r>
      <t>Rad obuhvaća uređenje podloge, tj. grubo i fino planiranje materijala i nabijanje do tražene zbijenosti. 
Stupanj zbijenosti prema standardnom Proctorovu postupku treba biti Sz ≥ 100%, a modul stišljivosti mjeren kružnom pločom ∅ 30 cm Ms ≥ 40 MN/m</t>
    </r>
    <r>
      <rPr>
        <vertAlign val="superscript"/>
        <sz val="10"/>
        <rFont val="Arial"/>
        <family val="2"/>
        <charset val="238"/>
      </rPr>
      <t>2</t>
    </r>
    <r>
      <rPr>
        <sz val="10"/>
        <rFont val="Arial"/>
        <family val="2"/>
        <charset val="238"/>
      </rPr>
      <t xml:space="preserve">, CBR ≥ 10 %.
Rad obuhvaća sve radove i nabave potrebne za uređenje podloge, sva potrebna ispitivanja. </t>
    </r>
  </si>
  <si>
    <t>Iskop materijala ispod postojeće betonske ploče - iskop ispune razdjelnog pojasa obavlja se po potrebi do dubine posteljice projektirane kolničke konstrukcije</t>
  </si>
  <si>
    <t>Frezanje asfalta d=5 cm</t>
  </si>
  <si>
    <t>Frezanje asfalta d=7 cm</t>
  </si>
  <si>
    <t>Stavka obuhvaća: iskop, guranje ili odlaganje na privremeno odlagalište, utovar iskopanog materijala u prijevozno sredstvo, uređenje i čišćenje iskopanih i susjednih površina, te odvoz i zbrinjavanje viška materijala na odlagalište.</t>
  </si>
  <si>
    <r>
      <t>Rad se mjeri po m</t>
    </r>
    <r>
      <rPr>
        <vertAlign val="superscript"/>
        <sz val="10"/>
        <rFont val="Arial"/>
        <family val="2"/>
        <charset val="238"/>
      </rPr>
      <t>3</t>
    </r>
    <r>
      <rPr>
        <sz val="10"/>
        <rFont val="Arial"/>
        <family val="2"/>
        <charset val="238"/>
      </rPr>
      <t xml:space="preserve"> iskopa u zbijenom stanju.</t>
    </r>
  </si>
  <si>
    <t>4.5.</t>
  </si>
  <si>
    <t>Prijelazni element H1 na H2</t>
  </si>
  <si>
    <t>Dobava, isporuka i montaža.</t>
  </si>
  <si>
    <t>Obračun po komadu</t>
  </si>
  <si>
    <t>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Uključene su sve vrste radova na izradi i montaži zaštitnih mjera i provizorija, sve vrste radova na montaži opreme i ispitivanja  po završetku svih radova, praćenje i otklanjanje eventualnih nedostataka u jamstvenom roku, te svi ostali neimenovani pomoćni radovi i materijal koji su potrebni za kompletno dovršenje radova po ovom troškovniku.</t>
  </si>
  <si>
    <t>Frezanje asfalta d=4 cm</t>
  </si>
  <si>
    <t>Uklanjanje ispune ispod asfalta u zoni razdjelnog pojasa.</t>
  </si>
  <si>
    <t>Iskop humusa</t>
  </si>
  <si>
    <t>Obračun po m3 stvarno izvršenog iskopa u sraslom stanju prema mjerama iz projekta.</t>
  </si>
  <si>
    <t>m3</t>
  </si>
  <si>
    <t>4.6.</t>
  </si>
  <si>
    <t>Obračun po metru uklonjene zaštitne odbojne ograde.</t>
  </si>
  <si>
    <t>Uklanjanje postojeće kolničke konstrukcije - asfalta iz središnjeg pojasa.</t>
  </si>
  <si>
    <t>2.1.1.1.6.</t>
  </si>
  <si>
    <t>2.1.1.1.7.</t>
  </si>
  <si>
    <t>Uklanjanje čelične ploče</t>
  </si>
  <si>
    <t>Stavka obuhvaća: uklanjanje čelične ploče širine 1 m i debljine  3 cm postavljenje preko betonske kanalice na lokaciji postojećeg službenog prolaza i predaju iste investitoru.</t>
  </si>
  <si>
    <t>Stavka uključuje demontažu postojeće JDO/4 te montažu nove ograde JO/H2/W3, ASI A u duljini od 20 m, kao i prilagođavanje iste u dijelu spoja na demontažni sustav. Na spoju postojeće ograde i nove predviđena je ugradnja prijelaznih elemenata, ukupno 4 komada te su isti obuhvaćeni ovom troškovničkom stavkom. Ograda se ugrađuje pobijanjem stupova u tlo.</t>
  </si>
  <si>
    <t>Podrazumijeva demontažu postojećih lijevanoželjeznih slivnika sa okvirima i potrebno razbijanje betona. Stavka obuhvaća odlaganje slivnika na deponiju investitora.</t>
  </si>
  <si>
    <t xml:space="preserve">Ugradnja monolitnog kanala za linijsku odvodnju od polimerbetona s otvorima u obliku rešetke. Razred opterećenja E600 u skladu s HRN EN 1433 ili jednakovrijedno_____________________________.Građevinska dužina 100 cm, građevinska širina 21 cm. Svijetli presjek kanala min. 470 cm2.  Za čišćenje, reviziju  i spoj kanala za spoj izljevne cijevi  potrebno je  ugraditi tipski elemenat s mogućnošću podizanja rešetke istog razreda opterećenja, koji sadrži brtve za spoj izljevnih cijevi i čeone stijenke.
U cijenu je uključena nabava i ugradnja linijskog kanala, sabirnih elemenata za reviziju i spoj, bitumenske trake na spoju s asfaltnim zastorom i svog ostalog potrebnog materijala, iskop materijala, dobava ugradnja betona marke betona C20/25  frakcije 0-16 za podlogu i bočno oblaganje kanala minimalne debljine 20 cm, uključivo potrebnu oplatu, svi prijevozi i prenosi, rad na ugradbi i njezi betona, uklanjanje oplate i čišćenje okoliša.
</t>
  </si>
  <si>
    <t>Ugradnja spojnih cijevi sabirnika i slivnika</t>
  </si>
  <si>
    <t>Podrazumijeva svu nabavu, materijal i rad na iskopu i zatrpavanju, izradi podloge cijevi, nabavu i dopremu PEHD cijevi promjera DN200 fazonskih komada i spojnih elemenata, materijala i pribora, istovar, privremeno odlaganje, skladištenje, polaganje cijevi, izradu otvora na slivniku, ugradnju, oblaganje betonom klase C 12/15 i spajanje.</t>
  </si>
  <si>
    <t>PEHD cijevi DN200</t>
  </si>
  <si>
    <t>AB ploča</t>
  </si>
  <si>
    <t xml:space="preserve">Podrazumijeva izradu, dopremu i ugradnju armirano-betonske ploče na postojeći slivnik. AB ploča veličine 200x100 cm, debljine 25 cm izrađena betonom C25/30 obostrano armirana Q335. </t>
  </si>
  <si>
    <t>AB ploča 200x100x25 cm</t>
  </si>
  <si>
    <t>Prometna oprema UKUPNO:</t>
  </si>
  <si>
    <t>Radijusni plašt R2,5</t>
  </si>
  <si>
    <t>4.7.</t>
  </si>
  <si>
    <t>Jednostrana odbojna čelična  ograda  (JO), testirana  i  ispitana  za  klasu  H2, ASI A, radne širine W3 ili manje, prema  HRN EN 1317,1-2 ili jednakovrijedno. Svi  elementi  moraju biti  zaštićeni  protiv  korozije  postupkom  vrućeg  cinčanja.Svi elementi odbojne ograde  izrađuju se prema  specifikaciji  iz  certifikacijske  dokumentacije  za  klasu  H2. Kompletno  sa  dobavom  i  ugradnjom. Dobava, isporuka i montaža, komplet sa svim potrebnim elementima za montažu.</t>
  </si>
  <si>
    <t>Obračun po metru</t>
  </si>
  <si>
    <t>Nova jednostrana ograda H2W3</t>
  </si>
  <si>
    <t>Nova jednostrana ograda H2W2 min.B</t>
  </si>
  <si>
    <t>4.8.</t>
  </si>
  <si>
    <t>4.9.</t>
  </si>
  <si>
    <t>2.2.1.</t>
  </si>
  <si>
    <t>2.2.1.1.</t>
  </si>
  <si>
    <t>2.2.2.</t>
  </si>
  <si>
    <t>2.2.2.1.</t>
  </si>
  <si>
    <t>2.2.3.</t>
  </si>
  <si>
    <t>2.2.4.</t>
  </si>
  <si>
    <t>2.2.4.1.</t>
  </si>
  <si>
    <t>2.2.5.</t>
  </si>
  <si>
    <t>2.2.5.1.</t>
  </si>
  <si>
    <t>Radijusni plašt čelične ograde s radijusom R5. Plašt se pričvršćuje na dijelu zaobljenja početka ograde.</t>
  </si>
  <si>
    <t>Radijusni plašt R5</t>
  </si>
  <si>
    <t xml:space="preserve">Dobava, isporuka i ugradnja zaštitnog demontažnog sustava na lokacijama službenih prolaza sa mogućnošću brzog kružnog otvaranja, za potrebe brze uspostave novog režima prometovanja na autocesti, ukupne duljine cca 100 m po demontažnom sustavu. Također, sustav mora imati jedan interventni prolaz - element duljine min. 4m. Sustav mora biti ispitan i certificiran za klasu H2 prema HRN EN 1317,1-2:2011 ili jednakovrijedno_____________________________; radne širine W5; te indeksa jačine sudara za putnike u vozilu min. ASI B. Svi elementi moraju biti izrađeni od čellika kvalitete min. S235JR prema HRN EN 10025 ili jednakovrijedno i zaštićeni protiv korozije postupkom vrućeg cinčanja debljine cinka srednje vrijednosti sukladno HRN EN 1461 ili jednakovrijedno_____________________________. </t>
  </si>
  <si>
    <t>Jednostrana odbojna čelična  ograda  (JO), testirana  i  ispitana  za  klasu  H2, ASI min B, radne širine W2, prema  HRN EN 1317,1-2. Svi  elementi  moraju biti  zaštićeni  protiv  korozije  postupkom  vrućeg  cinčanja.Svi elementi odbojne ograde  izrađuju se prema  specifikaciji  iz  certifikacijske  dokumentacije  za  klasu  H2. Kompletno  sa  dobavom  i  ugradnjom. Dobava, isporuka i montaža, komplet sa svim potrebnim elementima za montažu. Stavka uključuje izradu max. 2 stupa odbojne ogradesa temeljnom pločom i tiplanjem u betonski temelj portala. Potrebnu duljinu stupa izvođač će izmjeriti na terenu, oviosno o odabiru ograde od strane izvođača.</t>
  </si>
  <si>
    <t>Prilagođavanje zaštitne ograde za spoj na demontažni sustav</t>
  </si>
  <si>
    <t>Radijusni plašt čelične ograde s radijusom R2,5. Plašt se pričvršćuje na dijelu zaobljenja početka ograde. Radijusni plašt služi za spoj ograde H2W3 i prilagodbu zone na spoj na demontažni sustav.</t>
  </si>
  <si>
    <t>Stavka uključuje demontažu postojeće JDO/4 te montažu nove ograde JO/H2/W2, min. ASI B u duljini od 20 m, kao i prilagođavanje iste u dijelu spoja na demontažni sustav. Na spoju postojeće ograde i nove predviđena je ugradnja prijelaznih elemenata, ukupno 4 komada te su isti obuhvaćeni ovom troškovničkom stavkom. Ograda se ugrađuje pobijanjem stupova u tlo.</t>
  </si>
  <si>
    <t>4.10.</t>
  </si>
  <si>
    <t>Površina reflektirajuće oznake mora biti izvedena klase retrorefleksije min. R2. Element mora biti tip D4 (za fiksiranje na odbojnu ogradu), sukladno HRN EN 12899-3:2008 ili jednakovrijedno_____________________________ te prilagođen za odbojnu ogradu prema rješenju proizvođača.
K03 ( 28 komada)
K03-1 ( 6 komada)</t>
  </si>
  <si>
    <t>Uklanjanje betonske kanalice širine cca 1,0 m</t>
  </si>
  <si>
    <t>Uklanjanje postojeće kolničke konstrukcije - asfalta iz sredsišnjeg pojasa.</t>
  </si>
  <si>
    <t>Uklanjanje betonske kanalice širine cca 1,3 m</t>
  </si>
  <si>
    <t>Podrazumijeva iskop materijala uz svu potrebnu zaštitu stabilnosti rova (razupiranje, odvodnja, zbijanje), razbijanje monolitnih betonskih dijelova, odlaganje iskopanog i drugog materijala, utovar i odvoz viška materijala na odlagalište,  te čišćenje terena u zoni rova, demontažu i uklanjanje i zbrinjavanje montažnih dijelova slivnika. 'Postojeći slivnici na području zahvata demontiraju se i ruše do nivoa priključka na revizijska okna. Postojeći slivnik zatrpava se šljunkom u slojevima do potrebne zbijenosti</t>
  </si>
  <si>
    <t>Demontaža i razbijanje  postojećih poklopaca RO i slivnika</t>
  </si>
  <si>
    <t>Obračun po komadu stvarno demontiranog poklopca</t>
  </si>
  <si>
    <t>Podrazumijeva demontažu postojećih lijevanoželjeznih poklopaca sa okvirima i potrebno razbijanje betona. Stavka obuhvaća odlaganje poklopaca na deponiju investitora.</t>
  </si>
  <si>
    <t>2.1.3.2.</t>
  </si>
  <si>
    <t>Obračun po komadu stvarno demontiranog slivnika</t>
  </si>
  <si>
    <t>Uklanjanje postojeće zaštitne odbojne ograde DO/4 na mjestu postave novog zaštitnog demontažnog sustava</t>
  </si>
  <si>
    <t>Uklanjanje postojeće zaštitne odbojne ograde DO/4 na mjestu postave novog zaštitnog demontažnog sustava te odvoz iste na odlagalište prema nalogu investitora (do 30 km).</t>
  </si>
  <si>
    <t>2.1.6.</t>
  </si>
  <si>
    <t>2.1.6.1.</t>
  </si>
  <si>
    <t xml:space="preserve">Ugradnja monolitnog kanala za linijsku odvodnju od polimerbetona s otvorima u obliku rešetke. Razred opterećenja E600 u skladu s HRN EN 1433 ili jednakovrijedno_____________________________.Građevinska dužina 100 cm, građevinska širina 21 cm. Svijetli presjek kanala min. 320 cm2.  Za čišćenje, reviziju  i spoj kanala za spoj izljevne cijevi  potrebno je  ugraditi tipski elemenat s mogućnošću podizanja rešetke istog razreda opterećenja, koji sadrži brtve za spoj izljevnih cijevi i čeone stijenke.
U cijenu je uključena nabava i ugradnja linijskog kanala, sabirnih elemenata za reviziju i spoj, bitumenske trake na spoju s asfaltnim zastorom i svog ostalog potrebnog materijala, iskop materijala, dobava ugradnja betona marke betona C20/25  frakcije 0-16 za podlogu i bočno oblaganje kanala minimalne debljine 20 cm, uključivo potrebnu oplatu, svi prijevozi i prenosi, rad na ugradbi i njezi betona, uklanjanje oplate i čišćenje okoliša.
</t>
  </si>
  <si>
    <t>Ugradnja spojnih cijevi sabirnika i revizijskih okana</t>
  </si>
  <si>
    <t>Podrazumijeva svu nabavu, materijal i rad na iskopu i zatrpavanju, izradi podloge cijevi, nabavu i dopremu korugiranih PEHD cijevi promjera DN200, materijala i pribora, istovar, privremeno odlaganje, skladištenje, polaganje cijevi, izradu otvora na slivniku i  R.O., ugradnju, oblaganje betonom klase C 12/15 i spajanje.</t>
  </si>
  <si>
    <t>Ugradnja novih poklopaca na postojeća revizijska okna</t>
  </si>
  <si>
    <t>(OTU II st.3-04.4.4.)</t>
  </si>
  <si>
    <t>Podrazumijeva nabavu, dopremu i ugradnju okvira na pripremljeno ležište, nabavu i postavljanje poklopaca. Stavka obuhvaća i izradu armiranobetonskog okvira za ležište poklopaca revizijskog okna, uključivo potreban beton marke C25/30.</t>
  </si>
  <si>
    <t>Ugradnja novih poklopaca nosivosti 400 kN, veličine 60x60 cm.</t>
  </si>
  <si>
    <t>3.4.</t>
  </si>
  <si>
    <t>3.4.1.</t>
  </si>
  <si>
    <t>Površina reflektirajuće oznake mora biti izvedena klase retrorefleksije min. R2. Element mora biti tip D4 (za fiksiranje na odbojnu ogradu), sukladno HRN EN 12899-3:2008 ili jednakovrijedno_____________________________ te prilagođen za odbojnu ogradu prema rješenju proizvođača.
K03(12 komada)
K03-1 (6 komada)</t>
  </si>
  <si>
    <t>Stavka uključuje demontažu postojeće DO/4 te montažu nove ograde JO H2/W2, ASI B u duljini od 20 m, kao i prilagođavanje iste u dijelu spoja na demontažni sustav. Na spoju postojeće ograde i nove predviđena je ugradnja prijelaznih elemenata, ukupno 2 komada te su isti obuhvaćeni ovom troškovničkom stavkom.  Ograda se ugrađuje pobijanjem stupova u tlo.</t>
  </si>
  <si>
    <t>Stavka uključuje demontažu postojeće DO/4 te montažu nove ograde JO H2/W3, ASI A u duljini od 24 m, kao i prilagođavanje iste u dijelu spoja na demontažni sustav. Na spoju postojeće ograde i nove predviđena je ugradnja prijelaznih elemenata, ukupno 2 komada te su isti obuhvaćeni ovom troškovničkom stavkom.  Ograda se ugrađuje pobijanjem stupova u tlo.</t>
  </si>
  <si>
    <t>Jednostrana odbojna čelična  ograda  (JO), testirana  i  ispitana  za  klasu  H2, ASI min B, radne širine W2, prema  HRN EN 1317,1-2. Svi  elementi  moraju biti  zaštićeni  protiv  korozije  postupkom  vrućeg  cinčanja.Svi elementi odbojne ograde  izrađuju se prema  specifikaciji  iz  certifikacijske  dokumentacije  za  klasu  H2. Kompletno  sa  dobavom  i  ugradnjom. Dobava, isporuka i montaža, komplet sa svim potrebnim elementima za montažu.  Stavka uključuje izradu max. 2 stupa odbojne ogradesa temeljnom pločom i tiplanjem u betonski temelj portala. Potrebnu duljinu stupa izvođač će izmjeriti na terenu, oviosno o odabiru ograde od strane izvođača.</t>
  </si>
  <si>
    <t>Uklanjanje betonske kanalice širine cca 1,40 m.</t>
  </si>
  <si>
    <t>Uklanjanje ispune ispod betonske kanalice u zoni razdjelnog pojasa.</t>
  </si>
  <si>
    <t>'Podrazumijeva demontažu postojećih lijevanoželjeznih slivnika sa okvirima i potrebno razbijanje betona. Stavka obuhvaća odlaganje slivnika na deponiju investitora.</t>
  </si>
  <si>
    <t>2.3.2.</t>
  </si>
  <si>
    <t>2.3.2.1.</t>
  </si>
  <si>
    <t>2.3.3.</t>
  </si>
  <si>
    <t>2.3.4.</t>
  </si>
  <si>
    <t>2.3.4.1.</t>
  </si>
  <si>
    <t>2.3.5.</t>
  </si>
  <si>
    <t>2.3.5.1.</t>
  </si>
  <si>
    <t>Ugradnja spojnih cijevi sabirnika i postojećih slivnika</t>
  </si>
  <si>
    <t>Podrazumijeva svu nabavu, materijal i rad na iskopu i zatrpavanju, izradi podloge cijevi, nabavu i dopremu korugiranih PEHD cijevi promjera 200 mm, materijala i pribora, istovar, privremeno odlaganje, skladištenje, polaganje cijevi, izradu otvora na slivniku, ugradnju, oblaganje betonom klase C 12/15 i spajanje.</t>
  </si>
  <si>
    <t>PEHD cijevi DN 200</t>
  </si>
  <si>
    <t>Površina reflektirajuće oznake mora biti izvedena klase retrorefleksije min. R2. Element mora biti tip D4 (za fiksiranje na odbojnu ogradu), sukladno HRN EN 12899-3:2008 ili jednakovrijedno_____________________________ te prilagođen za odbojnu ogradu prema rješenju proizvođača.
K03 ( 24 komada)
K03-1 ( 8 komada)</t>
  </si>
  <si>
    <t>Prilagođavanje postojeće zaštitne ograde za spoj na demontažni sustav</t>
  </si>
  <si>
    <t>Demontaža i premještanje na novu lokaciju prometnog znaka A24 (blizina tunela), B48 (obavezno paljenje kratkih svjetala na vozilu) i dopunske ploče  E01 (označava udaljenost između prometnog znaka uz koji je postavljena dopunska ploča i početka dijela ceste, odnosno mjesta na koje se znak odnosi) - svi znakovi na jednom stupu.</t>
  </si>
  <si>
    <t>Stavka uključuje demontažu postojećeg prometnog znaka te njegovu ugradnju na novu lokaciju; zajedno s potrebnim materijalom i priborom za montažu.</t>
  </si>
  <si>
    <t>SVEUKUPNO:</t>
  </si>
  <si>
    <t>Izgradnja 3 službena prolaza na dionici Sv. Rok - Maslenica, autocesta Zagreb - Split - Dubrovnik</t>
  </si>
  <si>
    <t>Službeni prolaz ispred tunela Ledenik</t>
  </si>
  <si>
    <t>Službeni prolaz ispred tunela Bristovac</t>
  </si>
  <si>
    <t>Službeni prolaz iza tunela Čelinka</t>
  </si>
  <si>
    <t>Službeni prijelaz ispred tunela Ledenik:</t>
  </si>
  <si>
    <t>Službeni prijelaz ispred tunela Bristovac:</t>
  </si>
  <si>
    <t>Službeni prijelaz iza tunela Čelinka:</t>
  </si>
  <si>
    <t>VAŽNO:
Radove je moguće izvoditi maksimalno na dvije lokacije istovremeno te je kapacitete i dinamički plan potrebno prilagoditi ovom uvjetu.</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</si>
</sst>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kn&quot;_-;\-* #,##0.00\ &quot;kn&quot;_-;_-* &quot;-&quot;??\ &quot;kn&quot;_-;_-@_-"/>
    <numFmt numFmtId="43" formatCode="_-* #,##0.00\ _k_n_-;\-* #,##0.00\ _k_n_-;_-* &quot;-&quot;??\ _k_n_-;_-@_-"/>
    <numFmt numFmtId="164" formatCode="_-* #,##0.00_-;\-* #,##0.00_-;_-* &quot;-&quot;??_-;_-@_-"/>
    <numFmt numFmtId="165" formatCode="_(* #,##0.00_);_(* \(#,##0.00\);_(* &quot;-&quot;??_);_(@_)"/>
    <numFmt numFmtId="166" formatCode="#&quot;.&quot;"/>
    <numFmt numFmtId="167" formatCode="_-* #,##0\ _$_-;\-* #,##0\ _$_-;_-* &quot;-&quot;\ _$_-;_-@_-"/>
    <numFmt numFmtId="168" formatCode="_-* #,##0.00\ [$€-1]_-;\-* #,##0.00\ [$€-1]_-;_-* &quot;-&quot;??\ [$€-1]_-"/>
    <numFmt numFmtId="169" formatCode="@\ &quot;*&quot;"/>
    <numFmt numFmtId="170" formatCode="#,##0.00_ ;\-#,##0.00,"/>
    <numFmt numFmtId="171" formatCode="_(&quot;$&quot;* #,##0.00_);_(&quot;$&quot;* \(#,##0.00\);_(&quot;$&quot;* &quot;-&quot;??_);_(@_)"/>
    <numFmt numFmtId="172" formatCode="#,##0.0"/>
    <numFmt numFmtId="173" formatCode="#,##0.00;\-#,##0.00;&quot;&quot;"/>
  </numFmts>
  <fonts count="77">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Arial"/>
      <family val="2"/>
      <charset val="238"/>
    </font>
    <font>
      <sz val="10"/>
      <name val="Arial"/>
      <family val="2"/>
      <charset val="238"/>
    </font>
    <font>
      <sz val="11"/>
      <name val="Arial CE"/>
      <charset val="238"/>
    </font>
    <font>
      <b/>
      <sz val="10"/>
      <name val="Arial"/>
      <family val="2"/>
    </font>
    <font>
      <sz val="11"/>
      <color indexed="8"/>
      <name val="Calibri"/>
      <family val="2"/>
      <charset val="238"/>
    </font>
    <font>
      <sz val="11"/>
      <color indexed="9"/>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sz val="12"/>
      <name val="HRHelvetica"/>
    </font>
    <font>
      <b/>
      <sz val="11"/>
      <color indexed="8"/>
      <name val="Calibri"/>
      <family val="2"/>
      <charset val="238"/>
    </font>
    <font>
      <b/>
      <sz val="12"/>
      <name val="Arial"/>
      <family val="2"/>
      <charset val="238"/>
    </font>
    <font>
      <sz val="10"/>
      <name val="Arial"/>
      <family val="2"/>
    </font>
    <font>
      <sz val="10"/>
      <name val="Arial"/>
      <family val="2"/>
      <charset val="238"/>
    </font>
    <font>
      <sz val="10"/>
      <name val="Helv"/>
      <charset val="238"/>
    </font>
    <font>
      <sz val="10"/>
      <name val="Arial CE"/>
    </font>
    <font>
      <sz val="10"/>
      <name val="Helv"/>
      <charset val="204"/>
    </font>
    <font>
      <sz val="10"/>
      <name val="Arial"/>
      <family val="2"/>
      <charset val="238"/>
    </font>
    <font>
      <sz val="10"/>
      <name val="Arial"/>
      <family val="2"/>
      <charset val="238"/>
    </font>
    <font>
      <sz val="10"/>
      <name val="Helv"/>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1"/>
      <name val="Arial CE"/>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8"/>
      <name val="Calibri"/>
      <family val="2"/>
    </font>
    <font>
      <sz val="11"/>
      <color indexed="17"/>
      <name val="Calibri"/>
      <family val="2"/>
    </font>
    <font>
      <b/>
      <u/>
      <sz val="10"/>
      <name val="Arial"/>
      <family val="2"/>
    </font>
    <font>
      <b/>
      <sz val="11"/>
      <color indexed="63"/>
      <name val="Calibri"/>
      <family val="2"/>
    </font>
    <font>
      <b/>
      <sz val="18"/>
      <color indexed="56"/>
      <name val="Cambria"/>
      <family val="2"/>
    </font>
    <font>
      <sz val="11"/>
      <color indexed="10"/>
      <name val="Calibri"/>
      <family val="2"/>
    </font>
    <font>
      <sz val="10"/>
      <name val="Helv"/>
    </font>
    <font>
      <sz val="9"/>
      <name val="Arial"/>
      <family val="2"/>
      <charset val="238"/>
    </font>
    <font>
      <b/>
      <sz val="9"/>
      <name val="Arial"/>
      <family val="2"/>
      <charset val="238"/>
    </font>
    <font>
      <vertAlign val="superscript"/>
      <sz val="10"/>
      <name val="Arial"/>
      <family val="2"/>
      <charset val="238"/>
    </font>
    <font>
      <b/>
      <sz val="10"/>
      <color indexed="9"/>
      <name val="Arial"/>
      <family val="2"/>
      <charset val="238"/>
    </font>
    <font>
      <sz val="11"/>
      <name val="Arial"/>
      <family val="2"/>
      <charset val="238"/>
    </font>
    <font>
      <sz val="11"/>
      <color theme="1"/>
      <name val="Calibri"/>
      <family val="2"/>
      <charset val="238"/>
      <scheme val="minor"/>
    </font>
    <font>
      <sz val="10"/>
      <color rgb="FFFF0000"/>
      <name val="Arial"/>
      <family val="2"/>
      <charset val="238"/>
    </font>
    <font>
      <sz val="11"/>
      <color rgb="FF9C0006"/>
      <name val="Calibri"/>
      <family val="2"/>
      <charset val="238"/>
      <scheme val="minor"/>
    </font>
    <font>
      <sz val="11"/>
      <name val="Arial"/>
      <family val="2"/>
    </font>
    <font>
      <sz val="10"/>
      <color indexed="9"/>
      <name val="Arial"/>
      <family val="2"/>
    </font>
    <font>
      <vertAlign val="superscript"/>
      <sz val="10"/>
      <name val="Arial"/>
      <family val="2"/>
    </font>
    <font>
      <sz val="11"/>
      <color indexed="20"/>
      <name val="Calibri"/>
      <family val="2"/>
      <charset val="238"/>
    </font>
    <font>
      <sz val="11"/>
      <color indexed="17"/>
      <name val="Calibri"/>
      <family val="2"/>
      <charset val="238"/>
    </font>
    <font>
      <b/>
      <sz val="11"/>
      <color indexed="63"/>
      <name val="Calibri"/>
      <family val="2"/>
      <charset val="238"/>
    </font>
    <font>
      <sz val="11"/>
      <color indexed="10"/>
      <name val="Calibri"/>
      <family val="2"/>
      <charset val="238"/>
    </font>
    <font>
      <b/>
      <sz val="18"/>
      <color indexed="56"/>
      <name val="Cambria"/>
      <family val="2"/>
      <charset val="238"/>
    </font>
    <font>
      <sz val="11"/>
      <name val="Arial CE"/>
      <family val="2"/>
      <charset val="238"/>
    </font>
    <font>
      <sz val="10"/>
      <name val="Tahoma"/>
      <family val="2"/>
      <charset val="238"/>
    </font>
    <font>
      <sz val="11"/>
      <color theme="1"/>
      <name val="Calibri"/>
      <family val="2"/>
      <scheme val="minor"/>
    </font>
    <font>
      <b/>
      <sz val="11"/>
      <name val="Arial"/>
      <family val="2"/>
      <charset val="238"/>
    </font>
    <font>
      <b/>
      <sz val="11"/>
      <name val="Arial"/>
      <family val="2"/>
    </font>
    <font>
      <i/>
      <sz val="10"/>
      <name val="Arial"/>
      <family val="2"/>
      <charset val="238"/>
    </font>
    <font>
      <b/>
      <sz val="9"/>
      <color indexed="9"/>
      <name val="Arial"/>
      <family val="2"/>
      <charset val="238"/>
    </font>
    <font>
      <b/>
      <i/>
      <sz val="9"/>
      <name val="Arial"/>
      <family val="2"/>
      <charset val="238"/>
    </font>
    <font>
      <sz val="10"/>
      <color theme="1"/>
      <name val="Arial"/>
      <family val="2"/>
      <charset val="23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gray0625"/>
    </fill>
    <fill>
      <patternFill patternType="solid">
        <fgColor indexed="43"/>
      </patternFill>
    </fill>
    <fill>
      <patternFill patternType="solid">
        <fgColor indexed="27"/>
        <bgColor indexed="41"/>
      </patternFill>
    </fill>
    <fill>
      <patternFill patternType="solid">
        <fgColor indexed="55"/>
        <bgColor indexed="8"/>
      </patternFill>
    </fill>
    <fill>
      <patternFill patternType="solid">
        <fgColor indexed="8"/>
        <bgColor indexed="64"/>
      </patternFill>
    </fill>
    <fill>
      <patternFill patternType="solid">
        <fgColor rgb="FFFFC7CE"/>
      </patternFill>
    </fill>
    <fill>
      <patternFill patternType="solid">
        <fgColor theme="0" tint="-0.249977111117893"/>
        <bgColor indexed="64"/>
      </patternFill>
    </fill>
    <fill>
      <patternFill patternType="solid">
        <fgColor theme="8" tint="0.59999389629810485"/>
        <bgColor indexed="65"/>
      </patternFill>
    </fill>
  </fills>
  <borders count="31">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hair">
        <color indexed="64"/>
      </top>
      <bottom style="hair">
        <color indexed="64"/>
      </bottom>
      <diagonal/>
    </border>
    <border>
      <left/>
      <right/>
      <top style="thin">
        <color indexed="62"/>
      </top>
      <bottom style="double">
        <color indexed="62"/>
      </bottom>
      <diagonal/>
    </border>
    <border>
      <left/>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style="thin">
        <color indexed="64"/>
      </left>
      <right/>
      <top style="hair">
        <color indexed="64"/>
      </top>
      <bottom style="hair">
        <color indexed="64"/>
      </bottom>
      <diagonal/>
    </border>
  </borders>
  <cellStyleXfs count="480">
    <xf numFmtId="0" fontId="0" fillId="0" borderId="0"/>
    <xf numFmtId="0" fontId="28" fillId="0" borderId="0"/>
    <xf numFmtId="0" fontId="10" fillId="2" borderId="0" applyNumberFormat="0" applyBorder="0" applyAlignment="0" applyProtection="0"/>
    <xf numFmtId="0" fontId="32" fillId="2" borderId="0" applyNumberFormat="0" applyBorder="0" applyAlignment="0" applyProtection="0"/>
    <xf numFmtId="0" fontId="10" fillId="3" borderId="0" applyNumberFormat="0" applyBorder="0" applyAlignment="0" applyProtection="0"/>
    <xf numFmtId="0" fontId="32" fillId="3" borderId="0" applyNumberFormat="0" applyBorder="0" applyAlignment="0" applyProtection="0"/>
    <xf numFmtId="0" fontId="10" fillId="4" borderId="0" applyNumberFormat="0" applyBorder="0" applyAlignment="0" applyProtection="0"/>
    <xf numFmtId="0" fontId="32" fillId="4" borderId="0" applyNumberFormat="0" applyBorder="0" applyAlignment="0" applyProtection="0"/>
    <xf numFmtId="0" fontId="10" fillId="5" borderId="0" applyNumberFormat="0" applyBorder="0" applyAlignment="0" applyProtection="0"/>
    <xf numFmtId="0" fontId="32" fillId="5" borderId="0" applyNumberFormat="0" applyBorder="0" applyAlignment="0" applyProtection="0"/>
    <xf numFmtId="0" fontId="10" fillId="6" borderId="0" applyNumberFormat="0" applyBorder="0" applyAlignment="0" applyProtection="0"/>
    <xf numFmtId="0" fontId="32" fillId="6" borderId="0" applyNumberFormat="0" applyBorder="0" applyAlignment="0" applyProtection="0"/>
    <xf numFmtId="0" fontId="10" fillId="7" borderId="0" applyNumberFormat="0" applyBorder="0" applyAlignment="0" applyProtection="0"/>
    <xf numFmtId="0" fontId="32" fillId="7" borderId="0" applyNumberFormat="0" applyBorder="0" applyAlignment="0" applyProtection="0"/>
    <xf numFmtId="0" fontId="10" fillId="8" borderId="0" applyNumberFormat="0" applyBorder="0" applyAlignment="0" applyProtection="0"/>
    <xf numFmtId="0" fontId="32" fillId="8" borderId="0" applyNumberFormat="0" applyBorder="0" applyAlignment="0" applyProtection="0"/>
    <xf numFmtId="0" fontId="10" fillId="9" borderId="0" applyNumberFormat="0" applyBorder="0" applyAlignment="0" applyProtection="0"/>
    <xf numFmtId="0" fontId="32" fillId="9" borderId="0" applyNumberFormat="0" applyBorder="0" applyAlignment="0" applyProtection="0"/>
    <xf numFmtId="0" fontId="10" fillId="10" borderId="0" applyNumberFormat="0" applyBorder="0" applyAlignment="0" applyProtection="0"/>
    <xf numFmtId="0" fontId="32" fillId="10" borderId="0" applyNumberFormat="0" applyBorder="0" applyAlignment="0" applyProtection="0"/>
    <xf numFmtId="0" fontId="10" fillId="5" borderId="0" applyNumberFormat="0" applyBorder="0" applyAlignment="0" applyProtection="0"/>
    <xf numFmtId="0" fontId="32" fillId="5" borderId="0" applyNumberFormat="0" applyBorder="0" applyAlignment="0" applyProtection="0"/>
    <xf numFmtId="0" fontId="10" fillId="8" borderId="0" applyNumberFormat="0" applyBorder="0" applyAlignment="0" applyProtection="0"/>
    <xf numFmtId="0" fontId="32" fillId="8" borderId="0" applyNumberFormat="0" applyBorder="0" applyAlignment="0" applyProtection="0"/>
    <xf numFmtId="0" fontId="10" fillId="11" borderId="0" applyNumberFormat="0" applyBorder="0" applyAlignment="0" applyProtection="0"/>
    <xf numFmtId="0" fontId="32" fillId="11" borderId="0" applyNumberFormat="0" applyBorder="0" applyAlignment="0" applyProtection="0"/>
    <xf numFmtId="0" fontId="11" fillId="12" borderId="0" applyNumberFormat="0" applyBorder="0" applyAlignment="0" applyProtection="0"/>
    <xf numFmtId="0" fontId="33" fillId="12" borderId="0" applyNumberFormat="0" applyBorder="0" applyAlignment="0" applyProtection="0"/>
    <xf numFmtId="0" fontId="11" fillId="9" borderId="0" applyNumberFormat="0" applyBorder="0" applyAlignment="0" applyProtection="0"/>
    <xf numFmtId="0" fontId="33" fillId="9" borderId="0" applyNumberFormat="0" applyBorder="0" applyAlignment="0" applyProtection="0"/>
    <xf numFmtId="0" fontId="11" fillId="10" borderId="0" applyNumberFormat="0" applyBorder="0" applyAlignment="0" applyProtection="0"/>
    <xf numFmtId="0" fontId="33" fillId="10" borderId="0" applyNumberFormat="0" applyBorder="0" applyAlignment="0" applyProtection="0"/>
    <xf numFmtId="0" fontId="11" fillId="13" borderId="0" applyNumberFormat="0" applyBorder="0" applyAlignment="0" applyProtection="0"/>
    <xf numFmtId="0" fontId="33" fillId="13" borderId="0" applyNumberFormat="0" applyBorder="0" applyAlignment="0" applyProtection="0"/>
    <xf numFmtId="0" fontId="11" fillId="14" borderId="0" applyNumberFormat="0" applyBorder="0" applyAlignment="0" applyProtection="0"/>
    <xf numFmtId="0" fontId="33" fillId="14" borderId="0" applyNumberFormat="0" applyBorder="0" applyAlignment="0" applyProtection="0"/>
    <xf numFmtId="0" fontId="11" fillId="15" borderId="0" applyNumberFormat="0" applyBorder="0" applyAlignment="0" applyProtection="0"/>
    <xf numFmtId="0" fontId="33" fillId="15" borderId="0" applyNumberFormat="0" applyBorder="0" applyAlignment="0" applyProtection="0"/>
    <xf numFmtId="0" fontId="11" fillId="16" borderId="0" applyNumberFormat="0" applyBorder="0" applyAlignment="0" applyProtection="0"/>
    <xf numFmtId="0" fontId="33" fillId="16" borderId="0" applyNumberFormat="0" applyBorder="0" applyAlignment="0" applyProtection="0"/>
    <xf numFmtId="0" fontId="11" fillId="17" borderId="0" applyNumberFormat="0" applyBorder="0" applyAlignment="0" applyProtection="0"/>
    <xf numFmtId="0" fontId="33" fillId="17" borderId="0" applyNumberFormat="0" applyBorder="0" applyAlignment="0" applyProtection="0"/>
    <xf numFmtId="0" fontId="11" fillId="18" borderId="0" applyNumberFormat="0" applyBorder="0" applyAlignment="0" applyProtection="0"/>
    <xf numFmtId="0" fontId="33" fillId="18" borderId="0" applyNumberFormat="0" applyBorder="0" applyAlignment="0" applyProtection="0"/>
    <xf numFmtId="0" fontId="11" fillId="13" borderId="0" applyNumberFormat="0" applyBorder="0" applyAlignment="0" applyProtection="0"/>
    <xf numFmtId="0" fontId="33" fillId="13" borderId="0" applyNumberFormat="0" applyBorder="0" applyAlignment="0" applyProtection="0"/>
    <xf numFmtId="0" fontId="11" fillId="14" borderId="0" applyNumberFormat="0" applyBorder="0" applyAlignment="0" applyProtection="0"/>
    <xf numFmtId="0" fontId="33" fillId="14" borderId="0" applyNumberFormat="0" applyBorder="0" applyAlignment="0" applyProtection="0"/>
    <xf numFmtId="0" fontId="11" fillId="19" borderId="0" applyNumberFormat="0" applyBorder="0" applyAlignment="0" applyProtection="0"/>
    <xf numFmtId="0" fontId="33" fillId="19" borderId="0" applyNumberFormat="0" applyBorder="0" applyAlignment="0" applyProtection="0"/>
    <xf numFmtId="0" fontId="34" fillId="3" borderId="0" applyNumberFormat="0" applyBorder="0" applyAlignment="0" applyProtection="0"/>
    <xf numFmtId="0" fontId="24" fillId="20" borderId="1" applyNumberFormat="0" applyFont="0" applyAlignment="0" applyProtection="0"/>
    <xf numFmtId="0" fontId="12" fillId="21" borderId="2" applyNumberFormat="0" applyAlignment="0" applyProtection="0"/>
    <xf numFmtId="0" fontId="35" fillId="21" borderId="2" applyNumberFormat="0" applyAlignment="0" applyProtection="0"/>
    <xf numFmtId="0" fontId="13" fillId="22" borderId="3" applyNumberFormat="0" applyAlignment="0" applyProtection="0"/>
    <xf numFmtId="0" fontId="36" fillId="22" borderId="3" applyNumberFormat="0" applyAlignment="0" applyProtection="0"/>
    <xf numFmtId="165" fontId="5" fillId="0" borderId="0" applyFont="0" applyFill="0" applyBorder="0" applyAlignment="0" applyProtection="0"/>
    <xf numFmtId="164" fontId="8" fillId="0" borderId="0" applyFont="0" applyFill="0" applyBorder="0" applyAlignment="0" applyProtection="0"/>
    <xf numFmtId="164" fontId="37" fillId="0" borderId="0" applyFont="0" applyFill="0" applyBorder="0" applyAlignment="0" applyProtection="0"/>
    <xf numFmtId="165" fontId="25" fillId="0" borderId="0" applyFont="0" applyFill="0" applyBorder="0" applyAlignment="0" applyProtection="0"/>
    <xf numFmtId="165" fontId="7" fillId="0" borderId="0" applyFont="0" applyFill="0" applyBorder="0" applyAlignment="0" applyProtection="0"/>
    <xf numFmtId="165" fontId="29" fillId="0" borderId="0" applyFont="0" applyFill="0" applyBorder="0" applyAlignment="0" applyProtection="0"/>
    <xf numFmtId="0" fontId="46" fillId="4" borderId="0" applyNumberFormat="0" applyBorder="0" applyAlignment="0" applyProtection="0"/>
    <xf numFmtId="168" fontId="8" fillId="0" borderId="0" applyFont="0" applyFill="0" applyBorder="0" applyAlignment="0" applyProtection="0"/>
    <xf numFmtId="0" fontId="14" fillId="0" borderId="0" applyNumberFormat="0" applyFill="0" applyBorder="0" applyAlignment="0" applyProtection="0"/>
    <xf numFmtId="0" fontId="38" fillId="0" borderId="0" applyNumberFormat="0" applyFill="0" applyBorder="0" applyAlignment="0" applyProtection="0"/>
    <xf numFmtId="0" fontId="46" fillId="4" borderId="0" applyNumberFormat="0" applyBorder="0" applyAlignment="0" applyProtection="0"/>
    <xf numFmtId="0" fontId="15" fillId="0" borderId="4" applyNumberFormat="0" applyFill="0" applyAlignment="0" applyProtection="0"/>
    <xf numFmtId="0" fontId="39" fillId="0" borderId="4" applyNumberFormat="0" applyFill="0" applyAlignment="0" applyProtection="0"/>
    <xf numFmtId="0" fontId="16" fillId="0" borderId="5" applyNumberFormat="0" applyFill="0" applyAlignment="0" applyProtection="0"/>
    <xf numFmtId="0" fontId="40" fillId="0" borderId="5" applyNumberFormat="0" applyFill="0" applyAlignment="0" applyProtection="0"/>
    <xf numFmtId="0" fontId="17" fillId="0" borderId="6" applyNumberFormat="0" applyFill="0" applyAlignment="0" applyProtection="0"/>
    <xf numFmtId="0" fontId="41" fillId="0" borderId="6"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18" fillId="7" borderId="2" applyNumberFormat="0" applyAlignment="0" applyProtection="0"/>
    <xf numFmtId="0" fontId="42" fillId="7" borderId="2" applyNumberFormat="0" applyAlignment="0" applyProtection="0"/>
    <xf numFmtId="0" fontId="48" fillId="21" borderId="7" applyNumberFormat="0" applyAlignment="0" applyProtection="0"/>
    <xf numFmtId="0" fontId="19" fillId="0" borderId="8" applyNumberFormat="0" applyFill="0" applyAlignment="0" applyProtection="0"/>
    <xf numFmtId="0" fontId="43" fillId="0" borderId="8" applyNumberFormat="0" applyFill="0" applyAlignment="0" applyProtection="0"/>
    <xf numFmtId="169" fontId="47" fillId="23" borderId="9">
      <alignment horizontal="left" vertical="center"/>
    </xf>
    <xf numFmtId="0" fontId="20" fillId="24" borderId="0" applyNumberFormat="0" applyBorder="0" applyAlignment="0" applyProtection="0"/>
    <xf numFmtId="0" fontId="44" fillId="24" borderId="0" applyNumberFormat="0" applyBorder="0" applyAlignment="0" applyProtection="0"/>
    <xf numFmtId="0" fontId="8" fillId="0" borderId="0"/>
    <xf numFmtId="0" fontId="7" fillId="0" borderId="0"/>
    <xf numFmtId="0" fontId="37" fillId="0" borderId="0"/>
    <xf numFmtId="0" fontId="7" fillId="0" borderId="0"/>
    <xf numFmtId="0" fontId="5" fillId="0" borderId="0"/>
    <xf numFmtId="0" fontId="5" fillId="0" borderId="0"/>
    <xf numFmtId="0" fontId="7" fillId="0" borderId="0"/>
    <xf numFmtId="0" fontId="5" fillId="0" borderId="0"/>
    <xf numFmtId="0" fontId="24" fillId="20" borderId="1" applyNumberFormat="0" applyFont="0" applyAlignment="0" applyProtection="0"/>
    <xf numFmtId="0" fontId="7" fillId="0" borderId="0"/>
    <xf numFmtId="0" fontId="5" fillId="0" borderId="0"/>
    <xf numFmtId="0" fontId="21" fillId="0" borderId="0"/>
    <xf numFmtId="0" fontId="7" fillId="0" borderId="0"/>
    <xf numFmtId="0" fontId="30" fillId="0" borderId="0"/>
    <xf numFmtId="0" fontId="5" fillId="0" borderId="0"/>
    <xf numFmtId="0" fontId="8" fillId="0" borderId="0"/>
    <xf numFmtId="0" fontId="37" fillId="0" borderId="0"/>
    <xf numFmtId="0" fontId="57" fillId="0" borderId="0"/>
    <xf numFmtId="0" fontId="7" fillId="0" borderId="0"/>
    <xf numFmtId="0" fontId="57" fillId="0" borderId="0"/>
    <xf numFmtId="0" fontId="48" fillId="21" borderId="7" applyNumberFormat="0" applyAlignment="0" applyProtection="0"/>
    <xf numFmtId="9" fontId="8" fillId="0" borderId="0" applyFont="0" applyFill="0" applyBorder="0" applyAlignment="0" applyProtection="0"/>
    <xf numFmtId="0" fontId="26" fillId="0" borderId="0"/>
    <xf numFmtId="0" fontId="26" fillId="0" borderId="0"/>
    <xf numFmtId="0" fontId="31" fillId="0" borderId="0"/>
    <xf numFmtId="0" fontId="51" fillId="0" borderId="0"/>
    <xf numFmtId="0" fontId="50" fillId="0" borderId="0" applyNumberFormat="0" applyFill="0" applyBorder="0" applyAlignment="0" applyProtection="0"/>
    <xf numFmtId="0" fontId="49" fillId="0" borderId="0" applyNumberFormat="0" applyFill="0" applyBorder="0" applyAlignment="0" applyProtection="0"/>
    <xf numFmtId="0" fontId="22" fillId="0" borderId="10" applyNumberFormat="0" applyFill="0" applyAlignment="0" applyProtection="0"/>
    <xf numFmtId="0" fontId="45" fillId="0" borderId="10" applyNumberFormat="0" applyFill="0" applyAlignment="0" applyProtection="0"/>
    <xf numFmtId="167" fontId="6" fillId="25" borderId="11">
      <alignment vertical="center"/>
    </xf>
    <xf numFmtId="167" fontId="9" fillId="25" borderId="11">
      <alignment vertical="center"/>
    </xf>
    <xf numFmtId="0" fontId="50" fillId="0" borderId="0" applyNumberFormat="0" applyFill="0" applyBorder="0" applyAlignment="0" applyProtection="0"/>
    <xf numFmtId="165" fontId="7" fillId="0" borderId="0" applyFont="0" applyFill="0" applyBorder="0" applyAlignment="0" applyProtection="0"/>
    <xf numFmtId="164" fontId="8" fillId="0" borderId="0" applyFont="0" applyFill="0" applyBorder="0" applyAlignment="0" applyProtection="0"/>
    <xf numFmtId="165" fontId="30" fillId="0" borderId="0" applyFont="0" applyFill="0" applyBorder="0" applyAlignment="0" applyProtection="0"/>
    <xf numFmtId="165" fontId="5" fillId="0" borderId="0" applyFont="0" applyFill="0" applyBorder="0" applyAlignment="0" applyProtection="0"/>
    <xf numFmtId="164" fontId="7" fillId="0" borderId="0" applyFont="0" applyFill="0" applyBorder="0" applyAlignment="0" applyProtection="0"/>
    <xf numFmtId="164" fontId="30" fillId="0" borderId="0" applyFont="0" applyFill="0" applyBorder="0" applyAlignment="0" applyProtection="0"/>
    <xf numFmtId="164" fontId="8" fillId="0" borderId="0" applyFont="0" applyFill="0" applyBorder="0" applyAlignment="0" applyProtection="0"/>
    <xf numFmtId="164" fontId="37" fillId="0" borderId="0" applyFont="0" applyFill="0" applyBorder="0" applyAlignment="0" applyProtection="0"/>
    <xf numFmtId="0" fontId="59" fillId="28" borderId="0" applyNumberFormat="0" applyBorder="0" applyAlignment="0" applyProtection="0"/>
    <xf numFmtId="0" fontId="4" fillId="0" borderId="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4" fillId="30"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63" fillId="3" borderId="0" applyNumberFormat="0" applyBorder="0" applyAlignment="0" applyProtection="0"/>
    <xf numFmtId="0" fontId="63" fillId="3" borderId="0" applyNumberFormat="0" applyBorder="0" applyAlignment="0" applyProtection="0"/>
    <xf numFmtId="0" fontId="5" fillId="20" borderId="1" applyNumberFormat="0" applyFont="0" applyAlignment="0" applyProtection="0"/>
    <xf numFmtId="0" fontId="5" fillId="20" borderId="1" applyNumberFormat="0" applyFont="0" applyAlignment="0" applyProtection="0"/>
    <xf numFmtId="0" fontId="5" fillId="20" borderId="1" applyNumberFormat="0" applyFont="0" applyAlignment="0" applyProtection="0"/>
    <xf numFmtId="0" fontId="5" fillId="20" borderId="1" applyNumberFormat="0" applyFont="0" applyAlignment="0" applyProtection="0"/>
    <xf numFmtId="0" fontId="12" fillId="21" borderId="2" applyNumberFormat="0" applyAlignment="0" applyProtection="0"/>
    <xf numFmtId="0" fontId="12" fillId="21" borderId="2" applyNumberFormat="0" applyAlignment="0" applyProtection="0"/>
    <xf numFmtId="0" fontId="13" fillId="22" borderId="3" applyNumberFormat="0" applyAlignment="0" applyProtection="0"/>
    <xf numFmtId="0" fontId="13" fillId="22" borderId="3" applyNumberFormat="0" applyAlignment="0" applyProtection="0"/>
    <xf numFmtId="43" fontId="4"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44" fontId="5" fillId="0" borderId="0" applyFont="0" applyFill="0" applyBorder="0" applyAlignment="0" applyProtection="0"/>
    <xf numFmtId="0" fontId="64" fillId="4" borderId="0" applyNumberFormat="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64" fillId="4" borderId="0" applyNumberFormat="0" applyBorder="0" applyAlignment="0" applyProtection="0"/>
    <xf numFmtId="0" fontId="64" fillId="4" borderId="0" applyNumberFormat="0" applyBorder="0" applyAlignment="0" applyProtection="0"/>
    <xf numFmtId="0" fontId="15" fillId="0" borderId="4"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7" borderId="2" applyNumberFormat="0" applyAlignment="0" applyProtection="0"/>
    <xf numFmtId="0" fontId="18" fillId="7" borderId="2" applyNumberFormat="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65" fillId="21" borderId="7" applyNumberFormat="0" applyAlignment="0" applyProtection="0"/>
    <xf numFmtId="0" fontId="12" fillId="21" borderId="2" applyNumberFormat="0" applyAlignment="0" applyProtection="0"/>
    <xf numFmtId="0" fontId="19" fillId="0" borderId="8" applyNumberFormat="0" applyFill="0" applyAlignment="0" applyProtection="0"/>
    <xf numFmtId="0" fontId="19" fillId="0" borderId="8" applyNumberFormat="0" applyFill="0" applyAlignment="0" applyProtection="0"/>
    <xf numFmtId="0" fontId="63" fillId="3" borderId="0" applyNumberFormat="0" applyBorder="0" applyAlignment="0" applyProtection="0"/>
    <xf numFmtId="169" fontId="47" fillId="23" borderId="9">
      <alignment horizontal="left" vertical="center"/>
    </xf>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68" fillId="0" borderId="0"/>
    <xf numFmtId="0" fontId="68" fillId="0" borderId="0"/>
    <xf numFmtId="0" fontId="24" fillId="0" borderId="0"/>
    <xf numFmtId="0" fontId="8" fillId="0" borderId="0"/>
    <xf numFmtId="0" fontId="4" fillId="0" borderId="0"/>
    <xf numFmtId="0" fontId="5" fillId="0" borderId="0"/>
    <xf numFmtId="0" fontId="10" fillId="0" borderId="0"/>
    <xf numFmtId="0" fontId="4" fillId="0" borderId="0"/>
    <xf numFmtId="0" fontId="4" fillId="0" borderId="0"/>
    <xf numFmtId="0" fontId="5" fillId="0" borderId="0"/>
    <xf numFmtId="0" fontId="5" fillId="0" borderId="0"/>
    <xf numFmtId="0" fontId="5" fillId="0" borderId="0"/>
    <xf numFmtId="0" fontId="69" fillId="0" borderId="0"/>
    <xf numFmtId="0" fontId="69" fillId="0" borderId="0"/>
    <xf numFmtId="0" fontId="5" fillId="0" borderId="0"/>
    <xf numFmtId="0" fontId="68" fillId="0" borderId="0"/>
    <xf numFmtId="0" fontId="68" fillId="0" borderId="0"/>
    <xf numFmtId="0" fontId="5" fillId="0" borderId="0"/>
    <xf numFmtId="0" fontId="5" fillId="20" borderId="1" applyNumberFormat="0" applyFont="0" applyAlignment="0" applyProtection="0"/>
    <xf numFmtId="0" fontId="5" fillId="20" borderId="1" applyNumberFormat="0" applyFont="0" applyAlignment="0" applyProtection="0"/>
    <xf numFmtId="0" fontId="5" fillId="20" borderId="1" applyNumberFormat="0" applyFont="0" applyAlignment="0" applyProtection="0"/>
    <xf numFmtId="0" fontId="24" fillId="20" borderId="1" applyNumberFormat="0" applyFont="0" applyAlignment="0" applyProtection="0"/>
    <xf numFmtId="0" fontId="5" fillId="0" borderId="0"/>
    <xf numFmtId="0" fontId="68" fillId="0" borderId="0"/>
    <xf numFmtId="0" fontId="4" fillId="0" borderId="0"/>
    <xf numFmtId="0" fontId="4" fillId="0" borderId="0"/>
    <xf numFmtId="0" fontId="10" fillId="0" borderId="0"/>
    <xf numFmtId="0" fontId="5" fillId="0" borderId="0"/>
    <xf numFmtId="0" fontId="5" fillId="0" borderId="0"/>
    <xf numFmtId="0" fontId="5" fillId="0" borderId="0"/>
    <xf numFmtId="0" fontId="5" fillId="0" borderId="0"/>
    <xf numFmtId="0" fontId="70" fillId="0" borderId="0"/>
    <xf numFmtId="0" fontId="5" fillId="0" borderId="0"/>
    <xf numFmtId="0" fontId="65" fillId="21" borderId="7" applyNumberFormat="0" applyAlignment="0" applyProtection="0"/>
    <xf numFmtId="0" fontId="65" fillId="21" borderId="7" applyNumberFormat="0" applyAlignment="0" applyProtection="0"/>
    <xf numFmtId="9" fontId="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9" fillId="0" borderId="8" applyNumberFormat="0" applyFill="0" applyAlignment="0" applyProtection="0"/>
    <xf numFmtId="0" fontId="13" fillId="22" borderId="3" applyNumberFormat="0" applyAlignment="0" applyProtection="0"/>
    <xf numFmtId="0" fontId="28" fillId="0" borderId="0"/>
    <xf numFmtId="0" fontId="26" fillId="0" borderId="0"/>
    <xf numFmtId="0" fontId="28" fillId="0" borderId="0"/>
    <xf numFmtId="0" fontId="14"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170" fontId="6" fillId="25" borderId="11">
      <alignment vertical="center"/>
    </xf>
    <xf numFmtId="167" fontId="6" fillId="25" borderId="11">
      <alignment vertical="center"/>
    </xf>
    <xf numFmtId="0" fontId="18" fillId="7" borderId="2" applyNumberFormat="0" applyAlignment="0" applyProtection="0"/>
    <xf numFmtId="171" fontId="5" fillId="0" borderId="0" applyFont="0" applyFill="0" applyBorder="0" applyAlignment="0" applyProtection="0"/>
    <xf numFmtId="171" fontId="5" fillId="0" borderId="0" applyFon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6" fillId="0" borderId="0">
      <protection locked="0"/>
    </xf>
    <xf numFmtId="165" fontId="5" fillId="0" borderId="0" applyFont="0" applyFill="0" applyBorder="0" applyAlignment="0" applyProtection="0"/>
    <xf numFmtId="43" fontId="5" fillId="0" borderId="0" applyFont="0" applyFill="0" applyBorder="0" applyAlignment="0" applyProtection="0"/>
    <xf numFmtId="164" fontId="8"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68"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164" fontId="5" fillId="0" borderId="0" applyFont="0" applyFill="0" applyBorder="0" applyAlignment="0" applyProtection="0"/>
    <xf numFmtId="164" fontId="8" fillId="0" borderId="0" applyFont="0" applyFill="0" applyBorder="0" applyAlignment="0" applyProtection="0"/>
    <xf numFmtId="164" fontId="3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 fillId="0" borderId="0"/>
    <xf numFmtId="0" fontId="1" fillId="0" borderId="0"/>
    <xf numFmtId="164" fontId="5" fillId="0" borderId="0" applyFont="0" applyFill="0" applyBorder="0" applyAlignment="0" applyProtection="0"/>
    <xf numFmtId="164" fontId="8"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8" fillId="0" borderId="0" applyFont="0" applyFill="0" applyBorder="0" applyAlignment="0" applyProtection="0"/>
    <xf numFmtId="164" fontId="37" fillId="0" borderId="0" applyFont="0" applyFill="0" applyBorder="0" applyAlignment="0" applyProtection="0"/>
    <xf numFmtId="0" fontId="1" fillId="0" borderId="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43" fontId="1"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68" fillId="0" borderId="0" applyFont="0" applyFill="0" applyBorder="0" applyAlignment="0" applyProtection="0"/>
    <xf numFmtId="164" fontId="68"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0" borderId="0"/>
    <xf numFmtId="0" fontId="1" fillId="0" borderId="0"/>
    <xf numFmtId="0" fontId="1" fillId="0" borderId="0"/>
    <xf numFmtId="0" fontId="1" fillId="0" borderId="0"/>
    <xf numFmtId="0" fontId="1" fillId="0" borderId="0"/>
  </cellStyleXfs>
  <cellXfs count="580">
    <xf numFmtId="0" fontId="0" fillId="0" borderId="0" xfId="0"/>
    <xf numFmtId="0" fontId="7" fillId="0" borderId="0" xfId="86" applyFont="1" applyFill="1"/>
    <xf numFmtId="0" fontId="7" fillId="0" borderId="0" xfId="86" applyNumberFormat="1" applyFont="1" applyFill="1" applyAlignment="1">
      <alignment horizontal="justify" vertical="top"/>
    </xf>
    <xf numFmtId="0" fontId="7" fillId="0" borderId="0" xfId="86" applyFont="1"/>
    <xf numFmtId="0" fontId="7" fillId="0" borderId="0" xfId="86" applyFont="1" applyFill="1" applyAlignment="1">
      <alignment vertical="top"/>
    </xf>
    <xf numFmtId="0" fontId="5" fillId="0" borderId="0" xfId="0" applyFont="1" applyFill="1" applyAlignment="1">
      <alignment horizontal="center" vertical="center" wrapText="1"/>
    </xf>
    <xf numFmtId="0" fontId="56" fillId="0" borderId="0" xfId="86" applyNumberFormat="1" applyFont="1" applyFill="1" applyAlignment="1">
      <alignment horizontal="justify" vertical="top"/>
    </xf>
    <xf numFmtId="4" fontId="56" fillId="0" borderId="0" xfId="86" applyNumberFormat="1" applyFont="1" applyFill="1" applyAlignment="1">
      <alignment horizontal="center" vertical="top" wrapText="1" shrinkToFit="1"/>
    </xf>
    <xf numFmtId="0" fontId="6" fillId="26" borderId="19" xfId="0" applyFont="1" applyFill="1" applyBorder="1" applyAlignment="1">
      <alignment horizontal="center" vertical="center"/>
    </xf>
    <xf numFmtId="0" fontId="5" fillId="0" borderId="15" xfId="86" applyNumberFormat="1" applyFont="1" applyFill="1" applyBorder="1" applyAlignment="1">
      <alignment horizontal="justify" vertical="top"/>
    </xf>
    <xf numFmtId="0" fontId="5" fillId="0" borderId="12" xfId="86" applyNumberFormat="1" applyFont="1" applyFill="1" applyBorder="1" applyAlignment="1">
      <alignment horizontal="justify" vertical="top"/>
    </xf>
    <xf numFmtId="0" fontId="7" fillId="0" borderId="12" xfId="86" applyNumberFormat="1" applyFont="1" applyFill="1" applyBorder="1" applyAlignment="1">
      <alignment horizontal="justify" vertical="top"/>
    </xf>
    <xf numFmtId="0" fontId="24" fillId="0" borderId="12" xfId="86" applyNumberFormat="1" applyFont="1" applyFill="1" applyBorder="1" applyAlignment="1">
      <alignment horizontal="justify" vertical="top"/>
    </xf>
    <xf numFmtId="0" fontId="5" fillId="0" borderId="23" xfId="84" applyNumberFormat="1" applyFont="1" applyFill="1" applyBorder="1" applyAlignment="1" applyProtection="1">
      <alignment horizontal="justify" vertical="top" wrapText="1"/>
    </xf>
    <xf numFmtId="0" fontId="5" fillId="0" borderId="14" xfId="84" applyNumberFormat="1" applyFont="1" applyFill="1" applyBorder="1" applyAlignment="1" applyProtection="1">
      <alignment horizontal="justify" vertical="top" wrapText="1"/>
    </xf>
    <xf numFmtId="0" fontId="5" fillId="0" borderId="0" xfId="84" applyNumberFormat="1" applyFont="1" applyFill="1" applyBorder="1" applyAlignment="1" applyProtection="1">
      <alignment horizontal="justify" vertical="top" wrapText="1"/>
    </xf>
    <xf numFmtId="0" fontId="5" fillId="0" borderId="0" xfId="84" applyFont="1" applyFill="1" applyBorder="1" applyAlignment="1" applyProtection="1">
      <protection locked="0"/>
    </xf>
    <xf numFmtId="4" fontId="5" fillId="0" borderId="0" xfId="84" applyNumberFormat="1" applyFont="1" applyFill="1" applyBorder="1" applyAlignment="1" applyProtection="1">
      <protection locked="0"/>
    </xf>
    <xf numFmtId="2" fontId="5" fillId="0" borderId="0" xfId="84" applyNumberFormat="1" applyFont="1" applyFill="1" applyBorder="1" applyAlignment="1" applyProtection="1">
      <protection locked="0"/>
    </xf>
    <xf numFmtId="4" fontId="6" fillId="0" borderId="0" xfId="84" applyNumberFormat="1" applyFont="1" applyFill="1" applyBorder="1" applyAlignment="1" applyProtection="1">
      <alignment horizontal="left" vertical="center" wrapText="1"/>
    </xf>
    <xf numFmtId="0" fontId="5" fillId="0" borderId="15" xfId="0" applyFont="1" applyFill="1" applyBorder="1" applyAlignment="1">
      <alignment horizontal="justify" vertical="top" wrapText="1"/>
    </xf>
    <xf numFmtId="0" fontId="55" fillId="27" borderId="16" xfId="86" applyNumberFormat="1" applyFont="1" applyFill="1" applyBorder="1" applyAlignment="1">
      <alignment horizontal="left" vertical="center" wrapText="1"/>
    </xf>
    <xf numFmtId="4" fontId="5" fillId="0" borderId="0" xfId="303" applyNumberFormat="1" applyFont="1" applyFill="1" applyBorder="1" applyAlignment="1" applyProtection="1">
      <protection locked="0"/>
    </xf>
    <xf numFmtId="0" fontId="5" fillId="0" borderId="0" xfId="303" applyFont="1" applyFill="1" applyBorder="1" applyAlignment="1" applyProtection="1">
      <alignment vertical="top"/>
      <protection locked="0"/>
    </xf>
    <xf numFmtId="0" fontId="6" fillId="0" borderId="12" xfId="86" applyNumberFormat="1" applyFont="1" applyFill="1" applyBorder="1" applyAlignment="1">
      <alignment horizontal="justify"/>
    </xf>
    <xf numFmtId="0" fontId="6" fillId="0" borderId="12" xfId="86" applyNumberFormat="1" applyFont="1" applyFill="1" applyBorder="1" applyAlignment="1">
      <alignment horizontal="justify" vertical="top"/>
    </xf>
    <xf numFmtId="0" fontId="9" fillId="0" borderId="12" xfId="86" applyNumberFormat="1" applyFont="1" applyFill="1" applyBorder="1" applyAlignment="1">
      <alignment horizontal="justify" vertical="top"/>
    </xf>
    <xf numFmtId="0" fontId="9" fillId="0" borderId="12" xfId="86" applyNumberFormat="1" applyFont="1" applyFill="1" applyBorder="1" applyAlignment="1">
      <alignment horizontal="left" vertical="center"/>
    </xf>
    <xf numFmtId="0" fontId="55" fillId="0" borderId="25" xfId="86" applyNumberFormat="1" applyFont="1" applyFill="1" applyBorder="1" applyAlignment="1">
      <alignment horizontal="justify"/>
    </xf>
    <xf numFmtId="49" fontId="52" fillId="0" borderId="12" xfId="86" applyNumberFormat="1" applyFont="1" applyFill="1" applyBorder="1" applyAlignment="1">
      <alignment horizontal="left" vertical="top" wrapText="1"/>
    </xf>
    <xf numFmtId="4" fontId="5" fillId="0" borderId="12" xfId="60" applyNumberFormat="1" applyFont="1" applyFill="1" applyBorder="1" applyAlignment="1">
      <alignment horizontal="center" vertical="top" shrinkToFit="1"/>
    </xf>
    <xf numFmtId="4" fontId="24" fillId="0" borderId="12" xfId="60" applyNumberFormat="1" applyFont="1" applyFill="1" applyBorder="1" applyAlignment="1">
      <alignment horizontal="center" vertical="top" shrinkToFit="1"/>
    </xf>
    <xf numFmtId="4" fontId="56" fillId="0" borderId="0" xfId="86" applyNumberFormat="1" applyFont="1" applyFill="1" applyAlignment="1">
      <alignment horizontal="center" vertical="top" shrinkToFit="1"/>
    </xf>
    <xf numFmtId="49" fontId="52" fillId="0" borderId="15" xfId="86" applyNumberFormat="1" applyFont="1" applyFill="1" applyBorder="1" applyAlignment="1">
      <alignment horizontal="left" vertical="top" wrapText="1"/>
    </xf>
    <xf numFmtId="4" fontId="5" fillId="0" borderId="15" xfId="60" applyNumberFormat="1" applyFont="1" applyFill="1" applyBorder="1" applyAlignment="1">
      <alignment horizontal="center" vertical="top" shrinkToFit="1"/>
    </xf>
    <xf numFmtId="0" fontId="7" fillId="29" borderId="0" xfId="86" applyFont="1" applyFill="1"/>
    <xf numFmtId="0" fontId="5" fillId="29" borderId="0" xfId="84" applyFont="1" applyFill="1" applyBorder="1" applyAlignment="1" applyProtection="1">
      <protection locked="0"/>
    </xf>
    <xf numFmtId="0" fontId="72" fillId="29" borderId="12" xfId="86" applyNumberFormat="1" applyFont="1" applyFill="1" applyBorder="1" applyAlignment="1">
      <alignment vertical="center"/>
    </xf>
    <xf numFmtId="0" fontId="9" fillId="29" borderId="12" xfId="86" applyNumberFormat="1" applyFont="1" applyFill="1" applyBorder="1" applyAlignment="1">
      <alignment vertical="center"/>
    </xf>
    <xf numFmtId="0" fontId="5" fillId="29" borderId="0" xfId="0" applyFont="1" applyFill="1" applyBorder="1" applyAlignment="1" applyProtection="1">
      <alignment vertical="top"/>
      <protection locked="0"/>
    </xf>
    <xf numFmtId="49" fontId="6" fillId="29" borderId="12" xfId="86" applyNumberFormat="1" applyFont="1" applyFill="1" applyBorder="1" applyAlignment="1">
      <alignment horizontal="left" vertical="center"/>
    </xf>
    <xf numFmtId="0" fontId="6" fillId="29" borderId="12" xfId="86" applyNumberFormat="1" applyFont="1" applyFill="1" applyBorder="1" applyAlignment="1">
      <alignment horizontal="left" vertical="center"/>
    </xf>
    <xf numFmtId="0" fontId="6" fillId="29" borderId="12" xfId="86" applyNumberFormat="1" applyFont="1" applyFill="1" applyBorder="1" applyAlignment="1">
      <alignment vertical="center"/>
    </xf>
    <xf numFmtId="0" fontId="5" fillId="29" borderId="0" xfId="86" applyFont="1" applyFill="1" applyAlignment="1">
      <alignment vertical="top"/>
    </xf>
    <xf numFmtId="49" fontId="71" fillId="29" borderId="12" xfId="86" applyNumberFormat="1" applyFont="1" applyFill="1" applyBorder="1" applyAlignment="1">
      <alignment horizontal="left" vertical="center"/>
    </xf>
    <xf numFmtId="0" fontId="71" fillId="29" borderId="16" xfId="86" applyNumberFormat="1" applyFont="1" applyFill="1" applyBorder="1" applyAlignment="1">
      <alignment vertical="center"/>
    </xf>
    <xf numFmtId="0" fontId="56" fillId="29" borderId="0" xfId="86" applyFont="1" applyFill="1" applyAlignment="1">
      <alignment vertical="top"/>
    </xf>
    <xf numFmtId="0" fontId="71" fillId="29" borderId="12" xfId="86" applyNumberFormat="1" applyFont="1" applyFill="1" applyBorder="1" applyAlignment="1">
      <alignment horizontal="left" vertical="center"/>
    </xf>
    <xf numFmtId="0" fontId="71" fillId="0" borderId="16" xfId="86" applyNumberFormat="1" applyFont="1" applyFill="1" applyBorder="1" applyAlignment="1">
      <alignment horizontal="left" vertical="center"/>
    </xf>
    <xf numFmtId="0" fontId="56" fillId="0" borderId="0" xfId="86" applyFont="1" applyFill="1"/>
    <xf numFmtId="0" fontId="71" fillId="0" borderId="16" xfId="86" applyNumberFormat="1" applyFont="1" applyFill="1" applyBorder="1" applyAlignment="1">
      <alignment horizontal="left" vertical="center" wrapText="1"/>
    </xf>
    <xf numFmtId="0" fontId="6" fillId="0" borderId="16" xfId="86" applyNumberFormat="1" applyFont="1" applyFill="1" applyBorder="1" applyAlignment="1">
      <alignment horizontal="justify"/>
    </xf>
    <xf numFmtId="0" fontId="71" fillId="29" borderId="17" xfId="84" applyFont="1" applyFill="1" applyBorder="1" applyAlignment="1" applyProtection="1">
      <alignment horizontal="justify" vertical="center" wrapText="1"/>
    </xf>
    <xf numFmtId="0" fontId="56" fillId="29" borderId="0" xfId="303" applyFont="1" applyFill="1" applyBorder="1" applyAlignment="1" applyProtection="1">
      <alignment vertical="top"/>
      <protection locked="0"/>
    </xf>
    <xf numFmtId="0" fontId="7" fillId="29" borderId="0" xfId="86" applyFont="1" applyFill="1" applyAlignment="1">
      <alignment vertical="top"/>
    </xf>
    <xf numFmtId="0" fontId="71" fillId="29" borderId="16" xfId="86" applyNumberFormat="1" applyFont="1" applyFill="1" applyBorder="1" applyAlignment="1">
      <alignment horizontal="left" vertical="center" wrapText="1"/>
    </xf>
    <xf numFmtId="0" fontId="71" fillId="29" borderId="16" xfId="84" applyFont="1" applyFill="1" applyBorder="1" applyAlignment="1" applyProtection="1">
      <alignment horizontal="justify" vertical="center" wrapText="1"/>
    </xf>
    <xf numFmtId="0" fontId="71" fillId="29" borderId="12" xfId="84" applyFont="1" applyFill="1" applyBorder="1" applyAlignment="1" applyProtection="1">
      <alignment horizontal="justify" vertical="center" wrapText="1"/>
    </xf>
    <xf numFmtId="4" fontId="56" fillId="0" borderId="0" xfId="303" applyNumberFormat="1" applyFont="1" applyFill="1" applyBorder="1" applyAlignment="1" applyProtection="1">
      <protection locked="0"/>
    </xf>
    <xf numFmtId="0" fontId="56" fillId="0" borderId="0" xfId="303" applyFont="1" applyFill="1" applyBorder="1" applyAlignment="1" applyProtection="1">
      <alignment vertical="top"/>
      <protection locked="0"/>
    </xf>
    <xf numFmtId="0" fontId="5" fillId="0" borderId="0" xfId="0" applyFont="1" applyFill="1" applyBorder="1" applyAlignment="1" applyProtection="1">
      <alignment vertical="top"/>
      <protection locked="0"/>
    </xf>
    <xf numFmtId="0" fontId="56" fillId="0" borderId="0" xfId="86" applyFont="1" applyFill="1" applyAlignment="1">
      <alignment vertical="top"/>
    </xf>
    <xf numFmtId="0" fontId="5" fillId="0" borderId="0" xfId="86" applyFont="1" applyFill="1" applyAlignment="1">
      <alignment vertical="top"/>
    </xf>
    <xf numFmtId="0" fontId="7" fillId="0" borderId="0" xfId="86" applyFont="1" applyFill="1" applyBorder="1"/>
    <xf numFmtId="0" fontId="24" fillId="26" borderId="19" xfId="0" applyFont="1" applyFill="1" applyBorder="1" applyAlignment="1">
      <alignment horizontal="center" vertical="top" wrapText="1" shrinkToFit="1"/>
    </xf>
    <xf numFmtId="4" fontId="61" fillId="0" borderId="28" xfId="86" applyNumberFormat="1" applyFont="1" applyFill="1" applyBorder="1" applyAlignment="1">
      <alignment horizontal="center" vertical="top" shrinkToFit="1"/>
    </xf>
    <xf numFmtId="0" fontId="71" fillId="29" borderId="16" xfId="86" applyNumberFormat="1" applyFont="1" applyFill="1" applyBorder="1" applyAlignment="1">
      <alignment horizontal="center" vertical="top"/>
    </xf>
    <xf numFmtId="0" fontId="5" fillId="0" borderId="15" xfId="86" applyFont="1" applyFill="1" applyBorder="1" applyAlignment="1">
      <alignment horizontal="center" vertical="top" shrinkToFit="1"/>
    </xf>
    <xf numFmtId="0" fontId="5" fillId="0" borderId="12" xfId="86" applyFont="1" applyFill="1" applyBorder="1" applyAlignment="1">
      <alignment horizontal="center" vertical="top" shrinkToFit="1"/>
    </xf>
    <xf numFmtId="4" fontId="5" fillId="0" borderId="12" xfId="86" applyNumberFormat="1" applyFont="1" applyFill="1" applyBorder="1" applyAlignment="1">
      <alignment horizontal="center" vertical="top" shrinkToFit="1"/>
    </xf>
    <xf numFmtId="4" fontId="5" fillId="0" borderId="16" xfId="86" applyNumberFormat="1" applyFont="1" applyFill="1" applyBorder="1" applyAlignment="1">
      <alignment horizontal="center" vertical="top" shrinkToFit="1"/>
    </xf>
    <xf numFmtId="4" fontId="5" fillId="0" borderId="13" xfId="86" applyNumberFormat="1" applyFont="1" applyFill="1" applyBorder="1" applyAlignment="1">
      <alignment horizontal="center" vertical="top" shrinkToFit="1"/>
    </xf>
    <xf numFmtId="0" fontId="6" fillId="29" borderId="16" xfId="86" applyNumberFormat="1" applyFont="1" applyFill="1" applyBorder="1" applyAlignment="1">
      <alignment horizontal="center" vertical="top"/>
    </xf>
    <xf numFmtId="0" fontId="24" fillId="0" borderId="12" xfId="86" applyFont="1" applyFill="1" applyBorder="1" applyAlignment="1">
      <alignment horizontal="center" vertical="top" shrinkToFit="1"/>
    </xf>
    <xf numFmtId="0" fontId="9" fillId="29" borderId="16" xfId="86" applyNumberFormat="1" applyFont="1" applyFill="1" applyBorder="1" applyAlignment="1">
      <alignment horizontal="center" vertical="top"/>
    </xf>
    <xf numFmtId="4" fontId="24" fillId="0" borderId="12" xfId="86" applyNumberFormat="1" applyFont="1" applyFill="1" applyBorder="1" applyAlignment="1">
      <alignment horizontal="center" vertical="top" shrinkToFit="1"/>
    </xf>
    <xf numFmtId="4" fontId="24" fillId="29" borderId="17" xfId="84" applyNumberFormat="1" applyFont="1" applyFill="1" applyBorder="1" applyAlignment="1" applyProtection="1">
      <alignment horizontal="center" vertical="top"/>
    </xf>
    <xf numFmtId="4" fontId="24" fillId="0" borderId="14" xfId="84" applyNumberFormat="1" applyFont="1" applyFill="1" applyBorder="1" applyAlignment="1" applyProtection="1">
      <alignment horizontal="center" vertical="top"/>
    </xf>
    <xf numFmtId="4" fontId="24" fillId="0" borderId="16" xfId="84" applyNumberFormat="1" applyFont="1" applyFill="1" applyBorder="1" applyAlignment="1" applyProtection="1">
      <alignment horizontal="center" vertical="top"/>
    </xf>
    <xf numFmtId="0" fontId="5" fillId="0" borderId="14" xfId="0" applyFont="1" applyBorder="1" applyAlignment="1">
      <alignment horizontal="center" vertical="top" shrinkToFit="1"/>
    </xf>
    <xf numFmtId="4" fontId="71" fillId="29" borderId="16" xfId="84" applyNumberFormat="1" applyFont="1" applyFill="1" applyBorder="1" applyAlignment="1" applyProtection="1">
      <alignment horizontal="center" vertical="top"/>
    </xf>
    <xf numFmtId="4" fontId="6" fillId="0" borderId="0" xfId="84" applyNumberFormat="1" applyFont="1" applyFill="1" applyBorder="1" applyAlignment="1" applyProtection="1">
      <alignment horizontal="center" vertical="top"/>
    </xf>
    <xf numFmtId="4" fontId="5" fillId="0" borderId="23" xfId="84" applyNumberFormat="1" applyFont="1" applyFill="1" applyBorder="1" applyAlignment="1" applyProtection="1">
      <alignment horizontal="center" vertical="top"/>
    </xf>
    <xf numFmtId="4" fontId="71" fillId="29" borderId="17" xfId="84" applyNumberFormat="1" applyFont="1" applyFill="1" applyBorder="1" applyAlignment="1" applyProtection="1">
      <alignment horizontal="center" vertical="top"/>
    </xf>
    <xf numFmtId="4" fontId="24" fillId="0" borderId="0" xfId="84" applyNumberFormat="1" applyFont="1" applyFill="1" applyBorder="1" applyAlignment="1" applyProtection="1">
      <alignment horizontal="center" vertical="top"/>
    </xf>
    <xf numFmtId="0" fontId="55" fillId="27" borderId="17" xfId="86" applyNumberFormat="1" applyFont="1" applyFill="1" applyBorder="1" applyAlignment="1">
      <alignment horizontal="center" vertical="top" wrapText="1"/>
    </xf>
    <xf numFmtId="0" fontId="56" fillId="0" borderId="17" xfId="86" applyNumberFormat="1" applyFont="1" applyFill="1" applyBorder="1" applyAlignment="1">
      <alignment horizontal="center" vertical="top" wrapText="1"/>
    </xf>
    <xf numFmtId="0" fontId="71" fillId="0" borderId="17" xfId="86" applyNumberFormat="1" applyFont="1" applyFill="1" applyBorder="1" applyAlignment="1">
      <alignment horizontal="center" vertical="top" wrapText="1"/>
    </xf>
    <xf numFmtId="0" fontId="71" fillId="29" borderId="17" xfId="86" applyNumberFormat="1" applyFont="1" applyFill="1" applyBorder="1" applyAlignment="1">
      <alignment horizontal="center" vertical="top" wrapText="1"/>
    </xf>
    <xf numFmtId="0" fontId="24" fillId="0" borderId="0" xfId="86" applyFont="1" applyFill="1" applyAlignment="1">
      <alignment horizontal="center" vertical="top" shrinkToFit="1"/>
    </xf>
    <xf numFmtId="0" fontId="60" fillId="0" borderId="0" xfId="86" applyFont="1" applyFill="1" applyAlignment="1">
      <alignment horizontal="center" vertical="top" shrinkToFit="1"/>
    </xf>
    <xf numFmtId="4" fontId="5" fillId="0" borderId="15" xfId="257" applyNumberFormat="1" applyFont="1" applyFill="1" applyBorder="1" applyAlignment="1" applyProtection="1">
      <alignment horizontal="center" vertical="top"/>
    </xf>
    <xf numFmtId="4" fontId="5" fillId="0" borderId="23" xfId="59" applyNumberFormat="1" applyFont="1" applyFill="1" applyBorder="1" applyAlignment="1" applyProtection="1">
      <alignment horizontal="center" vertical="top"/>
    </xf>
    <xf numFmtId="4" fontId="5" fillId="0" borderId="14" xfId="0" applyNumberFormat="1" applyFont="1" applyBorder="1" applyAlignment="1">
      <alignment horizontal="center" vertical="top" shrinkToFit="1"/>
    </xf>
    <xf numFmtId="4" fontId="5" fillId="0" borderId="14" xfId="59" applyNumberFormat="1" applyFont="1" applyFill="1" applyBorder="1" applyAlignment="1" applyProtection="1">
      <alignment horizontal="center" vertical="top"/>
    </xf>
    <xf numFmtId="4" fontId="5" fillId="26" borderId="19" xfId="0" applyNumberFormat="1" applyFont="1" applyFill="1" applyBorder="1" applyAlignment="1">
      <alignment horizontal="center" vertical="top" wrapText="1"/>
    </xf>
    <xf numFmtId="4" fontId="5" fillId="0" borderId="28" xfId="86" applyNumberFormat="1" applyFont="1" applyFill="1" applyBorder="1" applyAlignment="1">
      <alignment horizontal="center" vertical="top" shrinkToFit="1"/>
    </xf>
    <xf numFmtId="4" fontId="71" fillId="29" borderId="17" xfId="86" applyNumberFormat="1" applyFont="1" applyFill="1" applyBorder="1" applyAlignment="1">
      <alignment horizontal="center" vertical="top"/>
    </xf>
    <xf numFmtId="4" fontId="5" fillId="0" borderId="17" xfId="86" applyNumberFormat="1" applyFont="1" applyFill="1" applyBorder="1" applyAlignment="1">
      <alignment horizontal="center" vertical="top" shrinkToFit="1"/>
    </xf>
    <xf numFmtId="4" fontId="6" fillId="29" borderId="17" xfId="86" applyNumberFormat="1" applyFont="1" applyFill="1" applyBorder="1" applyAlignment="1">
      <alignment horizontal="center" vertical="top"/>
    </xf>
    <xf numFmtId="4" fontId="9" fillId="29" borderId="17" xfId="86" applyNumberFormat="1" applyFont="1" applyFill="1" applyBorder="1" applyAlignment="1">
      <alignment horizontal="center" vertical="top"/>
    </xf>
    <xf numFmtId="4" fontId="5" fillId="29" borderId="17" xfId="84" applyNumberFormat="1" applyFont="1" applyFill="1" applyBorder="1" applyAlignment="1" applyProtection="1">
      <alignment horizontal="center" vertical="top"/>
    </xf>
    <xf numFmtId="4" fontId="5" fillId="0" borderId="16" xfId="84" applyNumberFormat="1" applyFont="1" applyFill="1" applyBorder="1" applyAlignment="1" applyProtection="1">
      <alignment horizontal="center" vertical="top"/>
    </xf>
    <xf numFmtId="4" fontId="5" fillId="0" borderId="0" xfId="84" applyNumberFormat="1" applyFont="1" applyFill="1" applyBorder="1" applyAlignment="1" applyProtection="1">
      <alignment horizontal="center" vertical="top"/>
    </xf>
    <xf numFmtId="4" fontId="55" fillId="27" borderId="17" xfId="86" applyNumberFormat="1" applyFont="1" applyFill="1" applyBorder="1" applyAlignment="1">
      <alignment horizontal="center" vertical="top" wrapText="1"/>
    </xf>
    <xf numFmtId="4" fontId="56" fillId="0" borderId="17" xfId="86" applyNumberFormat="1" applyFont="1" applyFill="1" applyBorder="1" applyAlignment="1">
      <alignment horizontal="center" vertical="top" wrapText="1"/>
    </xf>
    <xf numFmtId="4" fontId="71" fillId="0" borderId="17" xfId="86" applyNumberFormat="1" applyFont="1" applyFill="1" applyBorder="1" applyAlignment="1">
      <alignment horizontal="center" vertical="top" wrapText="1"/>
    </xf>
    <xf numFmtId="4" fontId="71" fillId="29" borderId="17" xfId="86" applyNumberFormat="1" applyFont="1" applyFill="1" applyBorder="1" applyAlignment="1">
      <alignment horizontal="center" vertical="top" wrapText="1"/>
    </xf>
    <xf numFmtId="4" fontId="5" fillId="0" borderId="0" xfId="86" applyNumberFormat="1" applyFont="1" applyFill="1" applyAlignment="1">
      <alignment horizontal="center" vertical="top" shrinkToFit="1"/>
    </xf>
    <xf numFmtId="4" fontId="6" fillId="26" borderId="19" xfId="0" applyNumberFormat="1" applyFont="1" applyFill="1" applyBorder="1" applyAlignment="1">
      <alignment horizontal="center" vertical="top" wrapText="1"/>
    </xf>
    <xf numFmtId="49" fontId="53" fillId="26" borderId="20" xfId="0" applyNumberFormat="1" applyFont="1" applyFill="1" applyBorder="1" applyAlignment="1">
      <alignment horizontal="left" vertical="center" wrapText="1"/>
    </xf>
    <xf numFmtId="49" fontId="74" fillId="0" borderId="14" xfId="86" applyNumberFormat="1" applyFont="1" applyFill="1" applyBorder="1" applyAlignment="1">
      <alignment horizontal="left"/>
    </xf>
    <xf numFmtId="49" fontId="53" fillId="29" borderId="12" xfId="86" applyNumberFormat="1" applyFont="1" applyFill="1" applyBorder="1" applyAlignment="1">
      <alignment horizontal="left" vertical="center"/>
    </xf>
    <xf numFmtId="49" fontId="53" fillId="0" borderId="12" xfId="86" applyNumberFormat="1" applyFont="1" applyFill="1" applyBorder="1" applyAlignment="1">
      <alignment horizontal="left"/>
    </xf>
    <xf numFmtId="49" fontId="53" fillId="0" borderId="12" xfId="86" applyNumberFormat="1" applyFont="1" applyFill="1" applyBorder="1" applyAlignment="1">
      <alignment horizontal="left" vertical="top" wrapText="1"/>
    </xf>
    <xf numFmtId="49" fontId="53" fillId="0" borderId="12" xfId="86" applyNumberFormat="1" applyFont="1" applyFill="1" applyBorder="1" applyAlignment="1">
      <alignment horizontal="left" vertical="center"/>
    </xf>
    <xf numFmtId="49" fontId="52" fillId="0" borderId="12" xfId="86" applyNumberFormat="1" applyFont="1" applyFill="1" applyBorder="1" applyAlignment="1">
      <alignment horizontal="left" vertical="top"/>
    </xf>
    <xf numFmtId="49" fontId="53" fillId="29" borderId="12" xfId="84" applyNumberFormat="1" applyFont="1" applyFill="1" applyBorder="1" applyAlignment="1" applyProtection="1">
      <alignment horizontal="left" vertical="center"/>
    </xf>
    <xf numFmtId="49" fontId="53" fillId="29" borderId="16" xfId="84" applyNumberFormat="1" applyFont="1" applyFill="1" applyBorder="1" applyAlignment="1" applyProtection="1">
      <alignment horizontal="left" vertical="center"/>
    </xf>
    <xf numFmtId="166" fontId="52" fillId="0" borderId="14" xfId="84" applyNumberFormat="1" applyFont="1" applyFill="1" applyBorder="1" applyAlignment="1" applyProtection="1">
      <alignment horizontal="left" vertical="top"/>
    </xf>
    <xf numFmtId="4" fontId="53" fillId="0" borderId="18" xfId="84" applyNumberFormat="1" applyFont="1" applyFill="1" applyBorder="1" applyAlignment="1" applyProtection="1">
      <alignment horizontal="left" vertical="center"/>
    </xf>
    <xf numFmtId="49" fontId="52" fillId="0" borderId="23" xfId="84" applyNumberFormat="1" applyFont="1" applyFill="1" applyBorder="1" applyAlignment="1" applyProtection="1">
      <alignment horizontal="left" vertical="top"/>
    </xf>
    <xf numFmtId="14" fontId="52" fillId="0" borderId="15" xfId="0" applyNumberFormat="1" applyFont="1" applyFill="1" applyBorder="1" applyAlignment="1">
      <alignment horizontal="left" vertical="top"/>
    </xf>
    <xf numFmtId="49" fontId="53" fillId="0" borderId="0" xfId="84" applyNumberFormat="1" applyFont="1" applyFill="1" applyBorder="1" applyAlignment="1" applyProtection="1">
      <alignment horizontal="left" vertical="center"/>
    </xf>
    <xf numFmtId="49" fontId="52" fillId="0" borderId="0" xfId="84" applyNumberFormat="1" applyFont="1" applyFill="1" applyBorder="1" applyAlignment="1" applyProtection="1">
      <alignment horizontal="left" vertical="top"/>
    </xf>
    <xf numFmtId="49" fontId="74" fillId="27" borderId="12" xfId="86" applyNumberFormat="1" applyFont="1" applyFill="1" applyBorder="1" applyAlignment="1">
      <alignment horizontal="left" vertical="center"/>
    </xf>
    <xf numFmtId="49" fontId="53" fillId="0" borderId="12" xfId="86" applyNumberFormat="1" applyFont="1" applyFill="1" applyBorder="1" applyAlignment="1">
      <alignment horizontal="left" vertical="center" wrapText="1"/>
    </xf>
    <xf numFmtId="0" fontId="53" fillId="29" borderId="12" xfId="86" applyNumberFormat="1" applyFont="1" applyFill="1" applyBorder="1" applyAlignment="1">
      <alignment horizontal="left" vertical="center"/>
    </xf>
    <xf numFmtId="49" fontId="52" fillId="0" borderId="0" xfId="86" applyNumberFormat="1" applyFont="1" applyFill="1" applyAlignment="1">
      <alignment horizontal="left" vertical="top"/>
    </xf>
    <xf numFmtId="49" fontId="52" fillId="0" borderId="0" xfId="0" applyNumberFormat="1" applyFont="1" applyAlignment="1">
      <alignment horizontal="left" vertical="center"/>
    </xf>
    <xf numFmtId="49" fontId="52" fillId="0" borderId="0" xfId="0" applyNumberFormat="1" applyFont="1" applyAlignment="1">
      <alignment horizontal="left" vertical="center" indent="15"/>
    </xf>
    <xf numFmtId="49" fontId="75" fillId="0" borderId="0" xfId="0" applyNumberFormat="1" applyFont="1" applyAlignment="1">
      <alignment horizontal="left" vertical="center"/>
    </xf>
    <xf numFmtId="0" fontId="5" fillId="0" borderId="0" xfId="86" applyFont="1" applyFill="1"/>
    <xf numFmtId="0" fontId="5" fillId="29" borderId="0" xfId="86" applyFont="1" applyFill="1"/>
    <xf numFmtId="0" fontId="5" fillId="0" borderId="12" xfId="86" quotePrefix="1" applyNumberFormat="1" applyFont="1" applyFill="1" applyBorder="1" applyAlignment="1">
      <alignment horizontal="justify" vertical="top"/>
    </xf>
    <xf numFmtId="4" fontId="5" fillId="0" borderId="26" xfId="60" applyNumberFormat="1" applyFont="1" applyFill="1" applyBorder="1" applyAlignment="1">
      <alignment horizontal="center" vertical="top" shrinkToFit="1"/>
    </xf>
    <xf numFmtId="4" fontId="6" fillId="26" borderId="29" xfId="0" applyNumberFormat="1" applyFont="1" applyFill="1" applyBorder="1" applyAlignment="1">
      <alignment horizontal="center" vertical="top" wrapText="1"/>
    </xf>
    <xf numFmtId="0" fontId="5" fillId="0" borderId="0" xfId="0" applyFont="1" applyFill="1" applyBorder="1" applyAlignment="1">
      <alignment horizontal="center" vertical="center" wrapText="1"/>
    </xf>
    <xf numFmtId="0" fontId="7" fillId="0" borderId="0" xfId="86" applyFont="1" applyFill="1" applyBorder="1" applyAlignment="1">
      <alignment vertical="top"/>
    </xf>
    <xf numFmtId="0" fontId="56" fillId="0" borderId="0" xfId="86" applyFont="1" applyFill="1" applyBorder="1" applyAlignment="1">
      <alignment vertical="top"/>
    </xf>
    <xf numFmtId="0" fontId="5" fillId="0" borderId="0" xfId="86" applyFont="1" applyFill="1" applyBorder="1" applyAlignment="1">
      <alignment vertical="top"/>
    </xf>
    <xf numFmtId="0" fontId="5" fillId="0" borderId="0" xfId="86" applyFont="1" applyFill="1" applyBorder="1"/>
    <xf numFmtId="0" fontId="56" fillId="0" borderId="0" xfId="86" applyFont="1" applyFill="1" applyBorder="1"/>
    <xf numFmtId="0" fontId="7" fillId="0" borderId="25" xfId="86" applyFont="1" applyFill="1" applyBorder="1"/>
    <xf numFmtId="0" fontId="5" fillId="0" borderId="25" xfId="0" applyFont="1" applyFill="1" applyBorder="1" applyAlignment="1">
      <alignment horizontal="center" vertical="center" wrapText="1"/>
    </xf>
    <xf numFmtId="4" fontId="7" fillId="0" borderId="25" xfId="86" applyNumberFormat="1" applyFont="1" applyFill="1" applyBorder="1" applyAlignment="1">
      <alignment vertical="top"/>
    </xf>
    <xf numFmtId="4" fontId="56" fillId="0" borderId="25" xfId="86" applyNumberFormat="1" applyFont="1" applyFill="1" applyBorder="1" applyAlignment="1">
      <alignment vertical="top"/>
    </xf>
    <xf numFmtId="4" fontId="5" fillId="0" borderId="25" xfId="86" applyNumberFormat="1" applyFont="1" applyFill="1" applyBorder="1" applyAlignment="1">
      <alignment vertical="top"/>
    </xf>
    <xf numFmtId="4" fontId="7" fillId="0" borderId="25" xfId="86" applyNumberFormat="1" applyFont="1" applyFill="1" applyBorder="1"/>
    <xf numFmtId="4" fontId="5" fillId="0" borderId="25" xfId="59" applyNumberFormat="1" applyFont="1" applyFill="1" applyBorder="1" applyAlignment="1" applyProtection="1">
      <alignment horizontal="right"/>
      <protection locked="0"/>
    </xf>
    <xf numFmtId="4" fontId="5" fillId="0" borderId="25" xfId="0" applyNumberFormat="1" applyFont="1" applyFill="1" applyBorder="1" applyAlignment="1" applyProtection="1">
      <alignment horizontal="right"/>
      <protection locked="0"/>
    </xf>
    <xf numFmtId="4" fontId="5" fillId="0" borderId="25" xfId="84" applyNumberFormat="1" applyFont="1" applyFill="1" applyBorder="1" applyAlignment="1" applyProtection="1">
      <alignment horizontal="right"/>
      <protection locked="0"/>
    </xf>
    <xf numFmtId="4" fontId="5" fillId="0" borderId="25" xfId="84" applyNumberFormat="1" applyFont="1" applyFill="1" applyBorder="1" applyAlignment="1" applyProtection="1">
      <alignment horizontal="left"/>
      <protection locked="0"/>
    </xf>
    <xf numFmtId="4" fontId="56" fillId="0" borderId="25" xfId="257" applyNumberFormat="1" applyFont="1" applyFill="1" applyBorder="1" applyAlignment="1" applyProtection="1">
      <alignment horizontal="right"/>
      <protection locked="0"/>
    </xf>
    <xf numFmtId="4" fontId="5" fillId="0" borderId="25" xfId="257" applyNumberFormat="1" applyFont="1" applyFill="1" applyBorder="1" applyAlignment="1" applyProtection="1">
      <alignment horizontal="right"/>
      <protection locked="0"/>
    </xf>
    <xf numFmtId="0" fontId="56" fillId="0" borderId="25" xfId="86" applyFont="1" applyFill="1" applyBorder="1"/>
    <xf numFmtId="2" fontId="5" fillId="0" borderId="25" xfId="86" applyNumberFormat="1" applyFont="1" applyFill="1" applyBorder="1"/>
    <xf numFmtId="0" fontId="53" fillId="0" borderId="0" xfId="86" applyNumberFormat="1" applyFont="1" applyFill="1" applyBorder="1" applyAlignment="1">
      <alignment horizontal="left" vertical="center"/>
    </xf>
    <xf numFmtId="0" fontId="71" fillId="0" borderId="0" xfId="86" applyNumberFormat="1" applyFont="1" applyFill="1" applyBorder="1" applyAlignment="1">
      <alignment horizontal="left" vertical="center" wrapText="1"/>
    </xf>
    <xf numFmtId="0" fontId="71" fillId="0" borderId="0" xfId="86" applyNumberFormat="1" applyFont="1" applyFill="1" applyBorder="1" applyAlignment="1">
      <alignment horizontal="center" vertical="top" wrapText="1"/>
    </xf>
    <xf numFmtId="4" fontId="71" fillId="0" borderId="0" xfId="86" applyNumberFormat="1" applyFont="1" applyFill="1" applyBorder="1" applyAlignment="1">
      <alignment horizontal="center" vertical="top" wrapText="1"/>
    </xf>
    <xf numFmtId="4" fontId="55" fillId="0" borderId="28" xfId="86" applyNumberFormat="1" applyFont="1" applyFill="1" applyBorder="1" applyAlignment="1">
      <alignment horizontal="center" vertical="top" shrinkToFit="1"/>
    </xf>
    <xf numFmtId="4" fontId="6" fillId="0" borderId="12" xfId="86" applyNumberFormat="1" applyFont="1" applyFill="1" applyBorder="1" applyAlignment="1">
      <alignment horizontal="center" vertical="top" shrinkToFit="1"/>
    </xf>
    <xf numFmtId="4" fontId="6" fillId="0" borderId="13" xfId="86" applyNumberFormat="1" applyFont="1" applyFill="1" applyBorder="1" applyAlignment="1">
      <alignment horizontal="center" vertical="top" shrinkToFit="1"/>
    </xf>
    <xf numFmtId="4" fontId="71" fillId="29" borderId="18" xfId="86" applyNumberFormat="1" applyFont="1" applyFill="1" applyBorder="1" applyAlignment="1">
      <alignment horizontal="center" vertical="top"/>
    </xf>
    <xf numFmtId="4" fontId="6" fillId="0" borderId="17" xfId="86" applyNumberFormat="1" applyFont="1" applyFill="1" applyBorder="1" applyAlignment="1">
      <alignment horizontal="center" vertical="top" shrinkToFit="1"/>
    </xf>
    <xf numFmtId="4" fontId="6" fillId="29" borderId="18" xfId="86" applyNumberFormat="1" applyFont="1" applyFill="1" applyBorder="1" applyAlignment="1">
      <alignment horizontal="center" vertical="top"/>
    </xf>
    <xf numFmtId="4" fontId="9" fillId="29" borderId="18" xfId="86" applyNumberFormat="1" applyFont="1" applyFill="1" applyBorder="1" applyAlignment="1">
      <alignment horizontal="center" vertical="top"/>
    </xf>
    <xf numFmtId="4" fontId="9" fillId="0" borderId="12" xfId="86" applyNumberFormat="1" applyFont="1" applyFill="1" applyBorder="1" applyAlignment="1">
      <alignment horizontal="center" vertical="top" shrinkToFit="1"/>
    </xf>
    <xf numFmtId="4" fontId="7" fillId="0" borderId="12" xfId="86" applyNumberFormat="1" applyFont="1" applyFill="1" applyBorder="1" applyAlignment="1">
      <alignment horizontal="center" vertical="top" shrinkToFit="1"/>
    </xf>
    <xf numFmtId="4" fontId="6" fillId="29" borderId="17" xfId="84" applyNumberFormat="1" applyFont="1" applyFill="1" applyBorder="1" applyAlignment="1" applyProtection="1">
      <alignment horizontal="center" vertical="top"/>
      <protection locked="0"/>
    </xf>
    <xf numFmtId="4" fontId="5" fillId="0" borderId="15" xfId="257" applyNumberFormat="1" applyFont="1" applyFill="1" applyBorder="1" applyAlignment="1" applyProtection="1">
      <alignment horizontal="center" vertical="top"/>
      <protection locked="0"/>
    </xf>
    <xf numFmtId="4" fontId="5" fillId="0" borderId="14" xfId="59" applyNumberFormat="1" applyFont="1" applyFill="1" applyBorder="1" applyAlignment="1" applyProtection="1">
      <alignment horizontal="center" vertical="top"/>
      <protection locked="0"/>
    </xf>
    <xf numFmtId="4" fontId="6" fillId="0" borderId="16" xfId="84" applyNumberFormat="1" applyFont="1" applyFill="1" applyBorder="1" applyAlignment="1" applyProtection="1">
      <alignment horizontal="center" vertical="top"/>
      <protection locked="0"/>
    </xf>
    <xf numFmtId="4" fontId="71" fillId="29" borderId="17" xfId="84" applyNumberFormat="1" applyFont="1" applyFill="1" applyBorder="1" applyAlignment="1" applyProtection="1">
      <alignment horizontal="center" vertical="top"/>
      <protection locked="0"/>
    </xf>
    <xf numFmtId="4" fontId="5" fillId="0" borderId="23" xfId="59" applyNumberFormat="1" applyFont="1" applyFill="1" applyBorder="1" applyAlignment="1" applyProtection="1">
      <alignment horizontal="center" vertical="top"/>
      <protection locked="0"/>
    </xf>
    <xf numFmtId="4" fontId="6" fillId="0" borderId="0" xfId="84" applyNumberFormat="1" applyFont="1" applyFill="1" applyBorder="1" applyAlignment="1" applyProtection="1">
      <alignment horizontal="center" vertical="top"/>
      <protection locked="0"/>
    </xf>
    <xf numFmtId="4" fontId="5" fillId="0" borderId="0" xfId="84" applyNumberFormat="1" applyFont="1" applyFill="1" applyBorder="1" applyAlignment="1" applyProtection="1">
      <alignment horizontal="center" vertical="top"/>
      <protection locked="0"/>
    </xf>
    <xf numFmtId="4" fontId="71" fillId="0" borderId="18" xfId="86" applyNumberFormat="1" applyFont="1" applyFill="1" applyBorder="1" applyAlignment="1">
      <alignment horizontal="center" vertical="top" wrapText="1"/>
    </xf>
    <xf numFmtId="4" fontId="71" fillId="29" borderId="18" xfId="86" applyNumberFormat="1" applyFont="1" applyFill="1" applyBorder="1" applyAlignment="1">
      <alignment horizontal="center" vertical="top" wrapText="1"/>
    </xf>
    <xf numFmtId="4" fontId="56" fillId="0" borderId="0" xfId="86" applyNumberFormat="1" applyFont="1" applyFill="1" applyAlignment="1">
      <alignment horizontal="center" vertical="top"/>
    </xf>
    <xf numFmtId="4" fontId="7" fillId="0" borderId="0" xfId="86" applyNumberFormat="1" applyFont="1" applyFill="1" applyAlignment="1">
      <alignment horizontal="center" vertical="top" shrinkToFit="1"/>
    </xf>
    <xf numFmtId="4" fontId="6" fillId="0" borderId="16" xfId="86" applyNumberFormat="1" applyFont="1" applyFill="1" applyBorder="1" applyAlignment="1">
      <alignment horizontal="center" vertical="top" shrinkToFit="1"/>
    </xf>
    <xf numFmtId="4" fontId="71" fillId="29" borderId="16" xfId="86" applyNumberFormat="1" applyFont="1" applyFill="1" applyBorder="1" applyAlignment="1">
      <alignment horizontal="center" vertical="top"/>
    </xf>
    <xf numFmtId="4" fontId="5" fillId="0" borderId="16" xfId="60" applyNumberFormat="1" applyFont="1" applyFill="1" applyBorder="1" applyAlignment="1">
      <alignment horizontal="center" vertical="top" shrinkToFit="1"/>
    </xf>
    <xf numFmtId="4" fontId="6" fillId="29" borderId="16" xfId="86" applyNumberFormat="1" applyFont="1" applyFill="1" applyBorder="1" applyAlignment="1">
      <alignment horizontal="center" vertical="top"/>
    </xf>
    <xf numFmtId="4" fontId="24" fillId="0" borderId="16" xfId="60" applyNumberFormat="1" applyFont="1" applyFill="1" applyBorder="1" applyAlignment="1">
      <alignment horizontal="center" vertical="top" shrinkToFit="1"/>
    </xf>
    <xf numFmtId="4" fontId="9" fillId="29" borderId="16" xfId="86" applyNumberFormat="1" applyFont="1" applyFill="1" applyBorder="1" applyAlignment="1">
      <alignment horizontal="center" vertical="top"/>
    </xf>
    <xf numFmtId="4" fontId="9" fillId="0" borderId="16" xfId="86" applyNumberFormat="1" applyFont="1" applyFill="1" applyBorder="1" applyAlignment="1">
      <alignment horizontal="center" vertical="top" shrinkToFit="1"/>
    </xf>
    <xf numFmtId="4" fontId="7" fillId="0" borderId="16" xfId="86" applyNumberFormat="1" applyFont="1" applyFill="1" applyBorder="1" applyAlignment="1">
      <alignment horizontal="center" vertical="top" shrinkToFit="1"/>
    </xf>
    <xf numFmtId="4" fontId="72" fillId="29" borderId="16" xfId="86" applyNumberFormat="1" applyFont="1" applyFill="1" applyBorder="1" applyAlignment="1">
      <alignment horizontal="center" vertical="top"/>
    </xf>
    <xf numFmtId="4" fontId="5" fillId="0" borderId="25" xfId="59" applyNumberFormat="1" applyFont="1" applyFill="1" applyBorder="1" applyAlignment="1" applyProtection="1">
      <alignment horizontal="center" vertical="top"/>
      <protection locked="0"/>
    </xf>
    <xf numFmtId="4" fontId="71" fillId="29" borderId="16" xfId="84" applyNumberFormat="1" applyFont="1" applyFill="1" applyBorder="1" applyAlignment="1" applyProtection="1">
      <alignment horizontal="center" vertical="top"/>
      <protection locked="0"/>
    </xf>
    <xf numFmtId="4" fontId="5" fillId="0" borderId="30" xfId="59" applyNumberFormat="1" applyFont="1" applyFill="1" applyBorder="1" applyAlignment="1" applyProtection="1">
      <alignment horizontal="center" vertical="top"/>
      <protection locked="0"/>
    </xf>
    <xf numFmtId="4" fontId="5" fillId="0" borderId="25" xfId="0" applyNumberFormat="1" applyFont="1" applyBorder="1" applyAlignment="1">
      <alignment horizontal="center" vertical="top" shrinkToFit="1"/>
    </xf>
    <xf numFmtId="0" fontId="24" fillId="0" borderId="12" xfId="86" applyFont="1" applyFill="1" applyBorder="1" applyAlignment="1">
      <alignment horizontal="center" vertical="top" wrapText="1" shrinkToFit="1"/>
    </xf>
    <xf numFmtId="4" fontId="5" fillId="0" borderId="12" xfId="86" applyNumberFormat="1" applyFont="1" applyFill="1" applyBorder="1" applyAlignment="1">
      <alignment horizontal="center" vertical="top" wrapText="1" shrinkToFit="1"/>
    </xf>
    <xf numFmtId="4" fontId="7" fillId="0" borderId="12" xfId="86" applyNumberFormat="1" applyFont="1" applyFill="1" applyBorder="1" applyAlignment="1">
      <alignment horizontal="center" vertical="top" wrapText="1" shrinkToFit="1"/>
    </xf>
    <xf numFmtId="4" fontId="7" fillId="0" borderId="16" xfId="86" applyNumberFormat="1" applyFont="1" applyFill="1" applyBorder="1" applyAlignment="1">
      <alignment horizontal="center" vertical="top" wrapText="1" shrinkToFit="1"/>
    </xf>
    <xf numFmtId="4" fontId="5" fillId="0" borderId="25" xfId="59" applyNumberFormat="1" applyFont="1" applyFill="1" applyBorder="1" applyAlignment="1" applyProtection="1">
      <alignment horizontal="right" wrapText="1"/>
      <protection locked="0"/>
    </xf>
    <xf numFmtId="0" fontId="5" fillId="0" borderId="0" xfId="84" applyFont="1" applyFill="1" applyBorder="1" applyAlignment="1" applyProtection="1">
      <alignment wrapText="1"/>
      <protection locked="0"/>
    </xf>
    <xf numFmtId="0" fontId="5" fillId="0" borderId="15" xfId="87" applyFill="1" applyBorder="1" applyAlignment="1">
      <alignment horizontal="justify" vertical="top"/>
    </xf>
    <xf numFmtId="4" fontId="5" fillId="0" borderId="15" xfId="260" applyNumberFormat="1" applyFill="1" applyBorder="1" applyAlignment="1">
      <alignment horizontal="center" vertical="top" shrinkToFit="1"/>
    </xf>
    <xf numFmtId="4" fontId="58" fillId="0" borderId="25" xfId="87" applyNumberFormat="1" applyFont="1" applyFill="1" applyBorder="1" applyAlignment="1">
      <alignment horizontal="left" vertical="top"/>
    </xf>
    <xf numFmtId="0" fontId="5" fillId="0" borderId="0" xfId="87" applyFill="1" applyAlignment="1">
      <alignment vertical="top"/>
    </xf>
    <xf numFmtId="49" fontId="52" fillId="0" borderId="12" xfId="87" applyNumberFormat="1" applyFont="1" applyFill="1" applyBorder="1" applyAlignment="1">
      <alignment horizontal="left" vertical="top" wrapText="1"/>
    </xf>
    <xf numFmtId="0" fontId="5" fillId="0" borderId="12" xfId="87" applyFill="1" applyBorder="1" applyAlignment="1">
      <alignment horizontal="justify" vertical="top"/>
    </xf>
    <xf numFmtId="0" fontId="5" fillId="0" borderId="12" xfId="87" applyFill="1" applyBorder="1" applyAlignment="1">
      <alignment horizontal="center" vertical="top" shrinkToFit="1"/>
    </xf>
    <xf numFmtId="4" fontId="5" fillId="0" borderId="12" xfId="260" applyNumberFormat="1" applyFill="1" applyBorder="1" applyAlignment="1">
      <alignment horizontal="center" vertical="top" shrinkToFit="1"/>
    </xf>
    <xf numFmtId="4" fontId="5" fillId="0" borderId="16" xfId="260" applyNumberFormat="1" applyFill="1" applyBorder="1" applyAlignment="1">
      <alignment horizontal="center" vertical="top" shrinkToFit="1"/>
    </xf>
    <xf numFmtId="0" fontId="5" fillId="0" borderId="15" xfId="86" quotePrefix="1" applyNumberFormat="1" applyFont="1" applyFill="1" applyBorder="1" applyAlignment="1">
      <alignment horizontal="justify" vertical="top"/>
    </xf>
    <xf numFmtId="4" fontId="58" fillId="0" borderId="25" xfId="86" applyNumberFormat="1" applyFont="1" applyFill="1" applyBorder="1"/>
    <xf numFmtId="49" fontId="52" fillId="0" borderId="15" xfId="0" applyNumberFormat="1" applyFont="1" applyFill="1" applyBorder="1" applyAlignment="1">
      <alignment horizontal="left" vertical="top" shrinkToFit="1"/>
    </xf>
    <xf numFmtId="0" fontId="5" fillId="0" borderId="15" xfId="0" applyFont="1" applyFill="1" applyBorder="1" applyAlignment="1">
      <alignment horizontal="justify" vertical="top"/>
    </xf>
    <xf numFmtId="0" fontId="5" fillId="0" borderId="15" xfId="0" applyFont="1" applyFill="1" applyBorder="1" applyAlignment="1">
      <alignment horizontal="center" vertical="top" shrinkToFit="1"/>
    </xf>
    <xf numFmtId="4" fontId="5" fillId="0" borderId="15" xfId="0" applyNumberFormat="1" applyFont="1" applyFill="1" applyBorder="1" applyAlignment="1">
      <alignment horizontal="center" vertical="top" shrinkToFit="1"/>
    </xf>
    <xf numFmtId="0" fontId="5" fillId="0" borderId="14" xfId="0" applyFont="1" applyFill="1" applyBorder="1" applyAlignment="1">
      <alignment horizontal="justify" vertical="top"/>
    </xf>
    <xf numFmtId="0" fontId="5" fillId="0" borderId="14" xfId="0" applyFont="1" applyFill="1" applyBorder="1" applyAlignment="1">
      <alignment horizontal="center" vertical="top" shrinkToFit="1"/>
    </xf>
    <xf numFmtId="4" fontId="5" fillId="0" borderId="14" xfId="0" applyNumberFormat="1" applyFont="1" applyFill="1" applyBorder="1" applyAlignment="1">
      <alignment horizontal="center" vertical="top" shrinkToFit="1"/>
    </xf>
    <xf numFmtId="0" fontId="52" fillId="0" borderId="14" xfId="0" applyFont="1" applyFill="1" applyBorder="1" applyAlignment="1">
      <alignment horizontal="left" vertical="top" shrinkToFit="1"/>
    </xf>
    <xf numFmtId="4" fontId="5" fillId="0" borderId="26" xfId="0" applyNumberFormat="1" applyFont="1" applyFill="1" applyBorder="1" applyAlignment="1">
      <alignment horizontal="center" vertical="top" shrinkToFit="1"/>
    </xf>
    <xf numFmtId="4" fontId="5" fillId="0" borderId="25" xfId="0" applyNumberFormat="1" applyFont="1" applyFill="1" applyBorder="1" applyAlignment="1">
      <alignment horizontal="center" vertical="top" shrinkToFit="1"/>
    </xf>
    <xf numFmtId="0" fontId="5" fillId="0" borderId="15" xfId="87" applyFont="1" applyFill="1" applyBorder="1" applyAlignment="1">
      <alignment horizontal="justify" vertical="top"/>
    </xf>
    <xf numFmtId="4" fontId="5" fillId="0" borderId="15" xfId="260" applyNumberFormat="1" applyFont="1" applyFill="1" applyBorder="1" applyAlignment="1">
      <alignment horizontal="center" vertical="top" shrinkToFit="1"/>
    </xf>
    <xf numFmtId="4" fontId="5" fillId="0" borderId="26" xfId="260" applyNumberFormat="1" applyFont="1" applyFill="1" applyBorder="1" applyAlignment="1">
      <alignment horizontal="center" vertical="top" shrinkToFit="1"/>
    </xf>
    <xf numFmtId="0" fontId="5" fillId="0" borderId="0" xfId="87" applyFont="1" applyFill="1"/>
    <xf numFmtId="0" fontId="5" fillId="0" borderId="15" xfId="87" applyFont="1" applyFill="1" applyBorder="1" applyAlignment="1">
      <alignment horizontal="center" vertical="top" shrinkToFit="1"/>
    </xf>
    <xf numFmtId="49" fontId="52" fillId="0" borderId="15" xfId="87" applyNumberFormat="1" applyFont="1" applyFill="1" applyBorder="1" applyAlignment="1">
      <alignment horizontal="left" vertical="top" wrapText="1"/>
    </xf>
    <xf numFmtId="4" fontId="5" fillId="0" borderId="25" xfId="87" applyNumberFormat="1" applyFont="1" applyFill="1" applyBorder="1" applyAlignment="1">
      <alignment horizontal="left"/>
    </xf>
    <xf numFmtId="166" fontId="52" fillId="0" borderId="15" xfId="303" applyNumberFormat="1" applyFont="1" applyBorder="1" applyAlignment="1">
      <alignment horizontal="left" vertical="top"/>
    </xf>
    <xf numFmtId="0" fontId="5" fillId="0" borderId="15" xfId="303" applyBorder="1" applyAlignment="1">
      <alignment horizontal="justify" vertical="top" wrapText="1"/>
    </xf>
    <xf numFmtId="0" fontId="5" fillId="0" borderId="0" xfId="303" applyProtection="1">
      <protection locked="0"/>
    </xf>
    <xf numFmtId="4" fontId="5" fillId="0" borderId="15" xfId="303" applyNumberFormat="1" applyBorder="1" applyAlignment="1">
      <alignment horizontal="center" vertical="top"/>
    </xf>
    <xf numFmtId="49" fontId="53" fillId="29" borderId="16" xfId="303" applyNumberFormat="1" applyFont="1" applyFill="1" applyBorder="1" applyAlignment="1">
      <alignment horizontal="left" vertical="center"/>
    </xf>
    <xf numFmtId="4" fontId="71" fillId="29" borderId="12" xfId="303" applyNumberFormat="1" applyFont="1" applyFill="1" applyBorder="1" applyAlignment="1">
      <alignment horizontal="left" vertical="center" wrapText="1"/>
    </xf>
    <xf numFmtId="4" fontId="71" fillId="29" borderId="16" xfId="303" applyNumberFormat="1" applyFont="1" applyFill="1" applyBorder="1" applyAlignment="1">
      <alignment horizontal="center" vertical="top"/>
    </xf>
    <xf numFmtId="4" fontId="71" fillId="29" borderId="17" xfId="303" applyNumberFormat="1" applyFont="1" applyFill="1" applyBorder="1" applyAlignment="1">
      <alignment horizontal="center" vertical="top"/>
    </xf>
    <xf numFmtId="4" fontId="71" fillId="29" borderId="17" xfId="303" applyNumberFormat="1" applyFont="1" applyFill="1" applyBorder="1" applyAlignment="1" applyProtection="1">
      <alignment horizontal="center" vertical="top"/>
      <protection locked="0"/>
    </xf>
    <xf numFmtId="4" fontId="71" fillId="29" borderId="16" xfId="303" applyNumberFormat="1" applyFont="1" applyFill="1" applyBorder="1" applyAlignment="1" applyProtection="1">
      <alignment horizontal="center" vertical="top"/>
      <protection locked="0"/>
    </xf>
    <xf numFmtId="0" fontId="5" fillId="0" borderId="25" xfId="87" applyBorder="1"/>
    <xf numFmtId="0" fontId="5" fillId="0" borderId="0" xfId="87"/>
    <xf numFmtId="0" fontId="5" fillId="29" borderId="0" xfId="87" applyFill="1"/>
    <xf numFmtId="0" fontId="5" fillId="0" borderId="26" xfId="86" applyFont="1" applyFill="1" applyBorder="1" applyAlignment="1">
      <alignment horizontal="center" vertical="top" shrinkToFit="1"/>
    </xf>
    <xf numFmtId="4" fontId="5" fillId="0" borderId="15" xfId="56" applyNumberFormat="1" applyFont="1" applyFill="1" applyBorder="1" applyAlignment="1" applyProtection="1">
      <alignment horizontal="center" vertical="top"/>
    </xf>
    <xf numFmtId="4" fontId="5" fillId="0" borderId="21" xfId="56" applyNumberFormat="1" applyFont="1" applyFill="1" applyBorder="1" applyAlignment="1" applyProtection="1">
      <alignment horizontal="center" vertical="top"/>
    </xf>
    <xf numFmtId="49" fontId="53" fillId="0" borderId="14" xfId="86" applyNumberFormat="1" applyFont="1" applyFill="1" applyBorder="1" applyAlignment="1">
      <alignment horizontal="left"/>
    </xf>
    <xf numFmtId="0" fontId="5" fillId="0" borderId="14" xfId="86" applyNumberFormat="1" applyFont="1" applyFill="1" applyBorder="1" applyAlignment="1">
      <alignment horizontal="justify" vertical="top"/>
    </xf>
    <xf numFmtId="4" fontId="5" fillId="0" borderId="25" xfId="86" applyNumberFormat="1" applyFont="1" applyFill="1" applyBorder="1" applyAlignment="1">
      <alignment horizontal="center" vertical="top" shrinkToFit="1"/>
    </xf>
    <xf numFmtId="4" fontId="6" fillId="0" borderId="14" xfId="86" applyNumberFormat="1" applyFont="1" applyFill="1" applyBorder="1" applyAlignment="1">
      <alignment horizontal="center" vertical="top" shrinkToFit="1"/>
    </xf>
    <xf numFmtId="4" fontId="6" fillId="0" borderId="0" xfId="86" applyNumberFormat="1" applyFont="1" applyFill="1" applyBorder="1" applyAlignment="1">
      <alignment horizontal="center" vertical="top" shrinkToFit="1"/>
    </xf>
    <xf numFmtId="49" fontId="53" fillId="0" borderId="13" xfId="86" applyNumberFormat="1" applyFont="1" applyFill="1" applyBorder="1" applyAlignment="1">
      <alignment horizontal="left"/>
    </xf>
    <xf numFmtId="0" fontId="5" fillId="0" borderId="24" xfId="303" applyNumberFormat="1" applyFont="1" applyFill="1" applyBorder="1" applyAlignment="1" applyProtection="1">
      <alignment horizontal="justify" vertical="top" wrapText="1"/>
    </xf>
    <xf numFmtId="4" fontId="5" fillId="0" borderId="27" xfId="86" applyNumberFormat="1" applyFont="1" applyFill="1" applyBorder="1" applyAlignment="1">
      <alignment horizontal="center" vertical="top" shrinkToFit="1"/>
    </xf>
    <xf numFmtId="4" fontId="6" fillId="0" borderId="22" xfId="86" applyNumberFormat="1" applyFont="1" applyFill="1" applyBorder="1" applyAlignment="1">
      <alignment horizontal="center" vertical="top" shrinkToFit="1"/>
    </xf>
    <xf numFmtId="0" fontId="5" fillId="0" borderId="15" xfId="87" applyFill="1" applyBorder="1" applyAlignment="1">
      <alignment horizontal="center" vertical="top" shrinkToFit="1"/>
    </xf>
    <xf numFmtId="4" fontId="5" fillId="0" borderId="26" xfId="260" applyNumberFormat="1" applyFill="1" applyBorder="1" applyAlignment="1">
      <alignment horizontal="center" vertical="top" shrinkToFit="1"/>
    </xf>
    <xf numFmtId="49" fontId="52" fillId="0" borderId="13" xfId="87" applyNumberFormat="1" applyFont="1" applyFill="1" applyBorder="1" applyAlignment="1">
      <alignment horizontal="left" vertical="top" wrapText="1"/>
    </xf>
    <xf numFmtId="0" fontId="5" fillId="0" borderId="13" xfId="87" applyFill="1" applyBorder="1" applyAlignment="1">
      <alignment horizontal="justify" vertical="top"/>
    </xf>
    <xf numFmtId="0" fontId="5" fillId="0" borderId="13" xfId="87" applyFill="1" applyBorder="1" applyAlignment="1">
      <alignment horizontal="center" vertical="top" shrinkToFit="1"/>
    </xf>
    <xf numFmtId="4" fontId="5" fillId="0" borderId="13" xfId="260" applyNumberFormat="1" applyFill="1" applyBorder="1" applyAlignment="1">
      <alignment horizontal="center" vertical="top" shrinkToFit="1"/>
    </xf>
    <xf numFmtId="4" fontId="5" fillId="0" borderId="27" xfId="260" applyNumberFormat="1" applyFill="1" applyBorder="1" applyAlignment="1">
      <alignment horizontal="center" vertical="top" shrinkToFit="1"/>
    </xf>
    <xf numFmtId="49" fontId="52" fillId="0" borderId="14" xfId="87" applyNumberFormat="1" applyFont="1" applyFill="1" applyBorder="1" applyAlignment="1">
      <alignment horizontal="left" vertical="top" wrapText="1"/>
    </xf>
    <xf numFmtId="0" fontId="5" fillId="0" borderId="14" xfId="87" applyFill="1" applyBorder="1" applyAlignment="1">
      <alignment horizontal="justify" vertical="top"/>
    </xf>
    <xf numFmtId="0" fontId="5" fillId="0" borderId="14" xfId="87" applyFill="1" applyBorder="1" applyAlignment="1">
      <alignment horizontal="center" vertical="top" shrinkToFit="1"/>
    </xf>
    <xf numFmtId="4" fontId="5" fillId="0" borderId="14" xfId="260" applyNumberFormat="1" applyFill="1" applyBorder="1" applyAlignment="1">
      <alignment horizontal="center" vertical="top" shrinkToFit="1"/>
    </xf>
    <xf numFmtId="4" fontId="5" fillId="0" borderId="25" xfId="260" applyNumberFormat="1" applyFill="1" applyBorder="1" applyAlignment="1">
      <alignment horizontal="center" vertical="top" shrinkToFit="1"/>
    </xf>
    <xf numFmtId="0" fontId="5" fillId="0" borderId="13" xfId="87" applyFont="1" applyFill="1" applyBorder="1" applyAlignment="1">
      <alignment horizontal="justify" vertical="top" wrapText="1"/>
    </xf>
    <xf numFmtId="4" fontId="5" fillId="0" borderId="12" xfId="260" applyNumberFormat="1" applyFont="1" applyFill="1" applyBorder="1" applyAlignment="1">
      <alignment horizontal="center" vertical="top" shrinkToFit="1"/>
    </xf>
    <xf numFmtId="4" fontId="5" fillId="0" borderId="0" xfId="87" applyNumberFormat="1" applyFill="1" applyAlignment="1">
      <alignment vertical="top"/>
    </xf>
    <xf numFmtId="0" fontId="5" fillId="0" borderId="26" xfId="87" applyFill="1" applyBorder="1" applyAlignment="1">
      <alignment horizontal="justify" vertical="top"/>
    </xf>
    <xf numFmtId="0" fontId="5" fillId="0" borderId="26" xfId="87" applyFill="1" applyBorder="1" applyAlignment="1">
      <alignment horizontal="center" vertical="top" shrinkToFit="1"/>
    </xf>
    <xf numFmtId="4" fontId="58" fillId="0" borderId="25" xfId="87" applyNumberFormat="1" applyFont="1" applyFill="1" applyBorder="1" applyAlignment="1">
      <alignment horizontal="left"/>
    </xf>
    <xf numFmtId="0" fontId="5" fillId="0" borderId="0" xfId="87" applyFill="1"/>
    <xf numFmtId="0" fontId="5" fillId="0" borderId="14" xfId="87" applyFont="1" applyFill="1" applyBorder="1" applyAlignment="1">
      <alignment horizontal="justify" vertical="top"/>
    </xf>
    <xf numFmtId="0" fontId="5" fillId="0" borderId="14" xfId="87" applyFont="1" applyFill="1" applyBorder="1" applyAlignment="1">
      <alignment horizontal="center" vertical="top" shrinkToFit="1"/>
    </xf>
    <xf numFmtId="4" fontId="5" fillId="0" borderId="14" xfId="260" applyNumberFormat="1" applyFont="1" applyFill="1" applyBorder="1" applyAlignment="1">
      <alignment horizontal="center" vertical="top" shrinkToFit="1"/>
    </xf>
    <xf numFmtId="4" fontId="5" fillId="0" borderId="25" xfId="260" applyNumberFormat="1" applyFont="1" applyFill="1" applyBorder="1" applyAlignment="1">
      <alignment horizontal="center" vertical="top" shrinkToFit="1"/>
    </xf>
    <xf numFmtId="0" fontId="5" fillId="0" borderId="12" xfId="87" applyFont="1" applyFill="1" applyBorder="1" applyAlignment="1">
      <alignment horizontal="center"/>
    </xf>
    <xf numFmtId="4" fontId="5" fillId="0" borderId="15" xfId="60" applyNumberFormat="1" applyFont="1" applyFill="1" applyBorder="1" applyAlignment="1">
      <alignment horizontal="center" shrinkToFit="1"/>
    </xf>
    <xf numFmtId="4" fontId="5" fillId="0" borderId="16" xfId="260" applyNumberFormat="1" applyFill="1" applyBorder="1" applyAlignment="1">
      <alignment horizontal="center" shrinkToFit="1"/>
    </xf>
    <xf numFmtId="0" fontId="24" fillId="0" borderId="15" xfId="87" applyFont="1" applyFill="1" applyBorder="1" applyAlignment="1">
      <alignment horizontal="center" vertical="top" shrinkToFit="1"/>
    </xf>
    <xf numFmtId="0" fontId="24" fillId="0" borderId="13" xfId="87" applyFont="1" applyFill="1" applyBorder="1" applyAlignment="1">
      <alignment horizontal="center" vertical="top" shrinkToFit="1"/>
    </xf>
    <xf numFmtId="0" fontId="5" fillId="0" borderId="14" xfId="87" applyFont="1" applyFill="1" applyBorder="1" applyAlignment="1">
      <alignment horizontal="justify" vertical="top" wrapText="1"/>
    </xf>
    <xf numFmtId="0" fontId="24" fillId="0" borderId="15" xfId="86" applyFont="1" applyFill="1" applyBorder="1" applyAlignment="1">
      <alignment horizontal="center" vertical="top" shrinkToFit="1"/>
    </xf>
    <xf numFmtId="4" fontId="27" fillId="0" borderId="15" xfId="60" applyNumberFormat="1" applyFont="1" applyFill="1" applyBorder="1" applyAlignment="1">
      <alignment horizontal="center" vertical="top" shrinkToFit="1"/>
    </xf>
    <xf numFmtId="49" fontId="52" fillId="0" borderId="14" xfId="86" applyNumberFormat="1" applyFont="1" applyFill="1" applyBorder="1" applyAlignment="1">
      <alignment horizontal="left" vertical="top" wrapText="1"/>
    </xf>
    <xf numFmtId="0" fontId="24" fillId="0" borderId="14" xfId="86" applyFont="1" applyFill="1" applyBorder="1" applyAlignment="1">
      <alignment horizontal="center" vertical="top" shrinkToFit="1"/>
    </xf>
    <xf numFmtId="4" fontId="5" fillId="0" borderId="14" xfId="60" applyNumberFormat="1" applyFont="1" applyFill="1" applyBorder="1" applyAlignment="1">
      <alignment horizontal="center" vertical="top" shrinkToFit="1"/>
    </xf>
    <xf numFmtId="4" fontId="5" fillId="0" borderId="25" xfId="60" applyNumberFormat="1" applyFont="1" applyFill="1" applyBorder="1" applyAlignment="1">
      <alignment horizontal="center" vertical="top" shrinkToFit="1"/>
    </xf>
    <xf numFmtId="49" fontId="52" fillId="0" borderId="13" xfId="86" applyNumberFormat="1" applyFont="1" applyFill="1" applyBorder="1" applyAlignment="1">
      <alignment horizontal="left" vertical="top" wrapText="1"/>
    </xf>
    <xf numFmtId="0" fontId="5" fillId="0" borderId="13" xfId="86" applyNumberFormat="1" applyFont="1" applyFill="1" applyBorder="1" applyAlignment="1">
      <alignment horizontal="justify" vertical="top"/>
    </xf>
    <xf numFmtId="0" fontId="24" fillId="0" borderId="13" xfId="86" applyFont="1" applyFill="1" applyBorder="1" applyAlignment="1">
      <alignment horizontal="center" vertical="top" shrinkToFit="1"/>
    </xf>
    <xf numFmtId="4" fontId="5" fillId="0" borderId="13" xfId="60" applyNumberFormat="1" applyFont="1" applyFill="1" applyBorder="1" applyAlignment="1">
      <alignment horizontal="center" vertical="top" shrinkToFit="1"/>
    </xf>
    <xf numFmtId="4" fontId="5" fillId="0" borderId="27" xfId="60" applyNumberFormat="1" applyFont="1" applyFill="1" applyBorder="1" applyAlignment="1">
      <alignment horizontal="center" vertical="top" shrinkToFit="1"/>
    </xf>
    <xf numFmtId="4" fontId="5" fillId="0" borderId="25" xfId="86" applyNumberFormat="1" applyFont="1" applyFill="1" applyBorder="1"/>
    <xf numFmtId="0" fontId="5" fillId="0" borderId="14" xfId="86" applyFont="1" applyFill="1" applyBorder="1" applyAlignment="1">
      <alignment horizontal="center" vertical="top" shrinkToFit="1"/>
    </xf>
    <xf numFmtId="0" fontId="5" fillId="0" borderId="14" xfId="86" applyNumberFormat="1" applyFont="1" applyFill="1" applyBorder="1" applyAlignment="1">
      <alignment horizontal="justify" vertical="top" wrapText="1"/>
    </xf>
    <xf numFmtId="0" fontId="5" fillId="0" borderId="13" xfId="86" applyFont="1" applyFill="1" applyBorder="1" applyAlignment="1">
      <alignment horizontal="center" vertical="top" shrinkToFit="1"/>
    </xf>
    <xf numFmtId="166" fontId="52" fillId="0" borderId="15" xfId="303" applyNumberFormat="1" applyFont="1" applyFill="1" applyBorder="1" applyAlignment="1">
      <alignment horizontal="left" vertical="top"/>
    </xf>
    <xf numFmtId="0" fontId="5" fillId="0" borderId="15" xfId="303" applyFill="1" applyBorder="1" applyAlignment="1">
      <alignment horizontal="justify" vertical="top" wrapText="1"/>
    </xf>
    <xf numFmtId="0" fontId="5" fillId="0" borderId="0" xfId="87" applyFill="1" applyAlignment="1">
      <alignment horizontal="center"/>
    </xf>
    <xf numFmtId="165" fontId="5" fillId="0" borderId="15" xfId="260" applyFont="1" applyFill="1" applyBorder="1" applyAlignment="1" applyProtection="1">
      <alignment horizontal="center" vertical="top"/>
    </xf>
    <xf numFmtId="4" fontId="5" fillId="0" borderId="26" xfId="257" applyNumberFormat="1" applyFont="1" applyFill="1" applyBorder="1" applyAlignment="1" applyProtection="1">
      <alignment horizontal="center" vertical="top"/>
      <protection locked="0"/>
    </xf>
    <xf numFmtId="0" fontId="5" fillId="0" borderId="0" xfId="303" applyFill="1" applyProtection="1">
      <protection locked="0"/>
    </xf>
    <xf numFmtId="166" fontId="52" fillId="0" borderId="14" xfId="303" applyNumberFormat="1" applyFont="1" applyFill="1" applyBorder="1" applyAlignment="1">
      <alignment horizontal="left" vertical="top"/>
    </xf>
    <xf numFmtId="0" fontId="5" fillId="0" borderId="14" xfId="303" applyFill="1" applyBorder="1" applyAlignment="1">
      <alignment horizontal="justify" vertical="top" wrapText="1"/>
    </xf>
    <xf numFmtId="4" fontId="5" fillId="0" borderId="14" xfId="303" applyNumberFormat="1" applyFill="1" applyBorder="1" applyAlignment="1">
      <alignment horizontal="center" vertical="top"/>
    </xf>
    <xf numFmtId="4" fontId="5" fillId="0" borderId="14" xfId="257" applyNumberFormat="1" applyFont="1" applyFill="1" applyBorder="1" applyAlignment="1" applyProtection="1">
      <alignment horizontal="center" vertical="top"/>
    </xf>
    <xf numFmtId="4" fontId="5" fillId="0" borderId="14" xfId="257" applyNumberFormat="1" applyFont="1" applyFill="1" applyBorder="1" applyAlignment="1" applyProtection="1">
      <alignment horizontal="center" vertical="top"/>
      <protection locked="0"/>
    </xf>
    <xf numFmtId="4" fontId="5" fillId="0" borderId="25" xfId="257" applyNumberFormat="1" applyFont="1" applyFill="1" applyBorder="1" applyAlignment="1" applyProtection="1">
      <alignment horizontal="center" vertical="top"/>
      <protection locked="0"/>
    </xf>
    <xf numFmtId="4" fontId="5" fillId="0" borderId="25" xfId="303" applyNumberFormat="1" applyFill="1" applyBorder="1" applyAlignment="1" applyProtection="1">
      <alignment horizontal="right"/>
      <protection locked="0"/>
    </xf>
    <xf numFmtId="166" fontId="52" fillId="0" borderId="12" xfId="303" applyNumberFormat="1" applyFont="1" applyFill="1" applyBorder="1" applyAlignment="1">
      <alignment horizontal="left" vertical="top"/>
    </xf>
    <xf numFmtId="0" fontId="73" fillId="0" borderId="12" xfId="0" applyFont="1" applyFill="1" applyBorder="1" applyAlignment="1">
      <alignment horizontal="justify" vertical="top" wrapText="1"/>
    </xf>
    <xf numFmtId="0" fontId="5" fillId="0" borderId="12" xfId="87" applyFill="1" applyBorder="1" applyAlignment="1">
      <alignment horizontal="center"/>
    </xf>
    <xf numFmtId="165" fontId="5" fillId="0" borderId="12" xfId="260" applyFont="1" applyFill="1" applyBorder="1" applyAlignment="1" applyProtection="1">
      <alignment horizontal="center" vertical="top"/>
    </xf>
    <xf numFmtId="4" fontId="5" fillId="0" borderId="12" xfId="257" applyNumberFormat="1" applyFont="1" applyFill="1" applyBorder="1" applyAlignment="1" applyProtection="1">
      <alignment horizontal="center" vertical="top"/>
      <protection locked="0"/>
    </xf>
    <xf numFmtId="4" fontId="5" fillId="0" borderId="16" xfId="303" applyNumberFormat="1" applyFill="1" applyBorder="1" applyAlignment="1" applyProtection="1">
      <alignment horizontal="center" vertical="top"/>
      <protection locked="0"/>
    </xf>
    <xf numFmtId="166" fontId="53" fillId="0" borderId="15" xfId="303" applyNumberFormat="1" applyFont="1" applyFill="1" applyBorder="1" applyAlignment="1">
      <alignment horizontal="left" vertical="top"/>
    </xf>
    <xf numFmtId="0" fontId="6" fillId="0" borderId="15" xfId="303" applyFont="1" applyFill="1" applyBorder="1" applyAlignment="1">
      <alignment horizontal="justify" vertical="top" wrapText="1"/>
    </xf>
    <xf numFmtId="4" fontId="24" fillId="0" borderId="15" xfId="303" applyNumberFormat="1" applyFont="1" applyFill="1" applyBorder="1" applyAlignment="1">
      <alignment horizontal="center" vertical="top"/>
    </xf>
    <xf numFmtId="4" fontId="5" fillId="0" borderId="15" xfId="303" applyNumberFormat="1" applyFill="1" applyBorder="1" applyAlignment="1">
      <alignment horizontal="center" vertical="top"/>
    </xf>
    <xf numFmtId="166" fontId="53" fillId="0" borderId="14" xfId="303" applyNumberFormat="1" applyFont="1" applyFill="1" applyBorder="1" applyAlignment="1">
      <alignment horizontal="left" vertical="top"/>
    </xf>
    <xf numFmtId="0" fontId="5" fillId="0" borderId="14" xfId="0" applyFont="1" applyFill="1" applyBorder="1" applyAlignment="1">
      <alignment horizontal="justify" vertical="top" wrapText="1"/>
    </xf>
    <xf numFmtId="4" fontId="5" fillId="0" borderId="25" xfId="303" applyNumberFormat="1" applyFill="1" applyBorder="1" applyAlignment="1" applyProtection="1">
      <alignment horizontal="center" vertical="top"/>
      <protection locked="0"/>
    </xf>
    <xf numFmtId="0" fontId="5" fillId="0" borderId="12" xfId="303" applyFill="1" applyBorder="1" applyAlignment="1">
      <alignment horizontal="justify" vertical="top" wrapText="1"/>
    </xf>
    <xf numFmtId="4" fontId="5" fillId="0" borderId="12" xfId="303" applyNumberFormat="1" applyFill="1" applyBorder="1" applyAlignment="1">
      <alignment horizontal="center" vertical="top"/>
    </xf>
    <xf numFmtId="3" fontId="5" fillId="0" borderId="15" xfId="0" applyNumberFormat="1" applyFont="1" applyFill="1" applyBorder="1" applyAlignment="1">
      <alignment horizontal="center" vertical="top" shrinkToFit="1"/>
    </xf>
    <xf numFmtId="173" fontId="5" fillId="0" borderId="26" xfId="0" applyNumberFormat="1" applyFont="1" applyFill="1" applyBorder="1" applyAlignment="1">
      <alignment horizontal="center" vertical="top" shrinkToFit="1"/>
    </xf>
    <xf numFmtId="49" fontId="52" fillId="0" borderId="14" xfId="0" applyNumberFormat="1" applyFont="1" applyFill="1" applyBorder="1" applyAlignment="1">
      <alignment horizontal="left" vertical="top" shrinkToFit="1"/>
    </xf>
    <xf numFmtId="3" fontId="5" fillId="0" borderId="14" xfId="0" applyNumberFormat="1" applyFont="1" applyFill="1" applyBorder="1" applyAlignment="1">
      <alignment horizontal="center" vertical="top" shrinkToFit="1"/>
    </xf>
    <xf numFmtId="173" fontId="5" fillId="0" borderId="25" xfId="0" applyNumberFormat="1" applyFont="1" applyFill="1" applyBorder="1" applyAlignment="1">
      <alignment horizontal="center" vertical="top" shrinkToFit="1"/>
    </xf>
    <xf numFmtId="49" fontId="52" fillId="0" borderId="12" xfId="0" applyNumberFormat="1" applyFont="1" applyFill="1" applyBorder="1" applyAlignment="1">
      <alignment horizontal="left" vertical="top" shrinkToFit="1"/>
    </xf>
    <xf numFmtId="0" fontId="5" fillId="0" borderId="12" xfId="0" applyFont="1" applyFill="1" applyBorder="1" applyAlignment="1">
      <alignment horizontal="justify" vertical="top"/>
    </xf>
    <xf numFmtId="0" fontId="5" fillId="0" borderId="12" xfId="0" applyFont="1" applyFill="1" applyBorder="1" applyAlignment="1">
      <alignment horizontal="center" vertical="top" shrinkToFit="1"/>
    </xf>
    <xf numFmtId="3" fontId="5" fillId="0" borderId="12" xfId="0" applyNumberFormat="1" applyFont="1" applyFill="1" applyBorder="1" applyAlignment="1">
      <alignment horizontal="center" vertical="top" shrinkToFit="1"/>
    </xf>
    <xf numFmtId="4" fontId="5" fillId="0" borderId="12" xfId="0" applyNumberFormat="1" applyFont="1" applyFill="1" applyBorder="1" applyAlignment="1">
      <alignment horizontal="center" vertical="top" shrinkToFit="1"/>
    </xf>
    <xf numFmtId="173" fontId="5" fillId="0" borderId="16" xfId="0" applyNumberFormat="1" applyFont="1" applyFill="1" applyBorder="1" applyAlignment="1">
      <alignment horizontal="center" vertical="top" shrinkToFit="1"/>
    </xf>
    <xf numFmtId="0" fontId="5" fillId="0" borderId="13" xfId="0" applyFont="1" applyFill="1" applyBorder="1" applyAlignment="1">
      <alignment horizontal="justify" vertical="top"/>
    </xf>
    <xf numFmtId="0" fontId="52" fillId="0" borderId="12" xfId="0" applyFont="1" applyFill="1" applyBorder="1" applyAlignment="1">
      <alignment horizontal="left" vertical="top" shrinkToFit="1"/>
    </xf>
    <xf numFmtId="0" fontId="5" fillId="0" borderId="17" xfId="87" applyFont="1" applyFill="1" applyBorder="1" applyAlignment="1">
      <alignment horizontal="center" vertical="top"/>
    </xf>
    <xf numFmtId="173" fontId="5" fillId="0" borderId="12" xfId="0" applyNumberFormat="1" applyFont="1" applyFill="1" applyBorder="1" applyAlignment="1">
      <alignment horizontal="center" vertical="top" shrinkToFit="1"/>
    </xf>
    <xf numFmtId="0" fontId="52" fillId="0" borderId="15" xfId="0" applyFont="1" applyFill="1" applyBorder="1" applyAlignment="1">
      <alignment horizontal="left" vertical="top" shrinkToFit="1"/>
    </xf>
    <xf numFmtId="172" fontId="5" fillId="0" borderId="15" xfId="0" applyNumberFormat="1" applyFont="1" applyFill="1" applyBorder="1" applyAlignment="1">
      <alignment horizontal="center" vertical="top" shrinkToFit="1"/>
    </xf>
    <xf numFmtId="0" fontId="5" fillId="0" borderId="14" xfId="0" applyFont="1" applyFill="1" applyBorder="1" applyAlignment="1">
      <alignment horizontal="center" vertical="top"/>
    </xf>
    <xf numFmtId="0" fontId="5" fillId="0" borderId="25" xfId="0" applyFont="1" applyFill="1" applyBorder="1" applyAlignment="1">
      <alignment horizontal="center" vertical="top"/>
    </xf>
    <xf numFmtId="4" fontId="58" fillId="0" borderId="25" xfId="257" applyNumberFormat="1" applyFont="1" applyFill="1" applyBorder="1" applyAlignment="1" applyProtection="1">
      <alignment horizontal="left"/>
      <protection locked="0"/>
    </xf>
    <xf numFmtId="4" fontId="5" fillId="0" borderId="0" xfId="303" applyNumberFormat="1" applyFill="1" applyProtection="1">
      <protection locked="0"/>
    </xf>
    <xf numFmtId="0" fontId="5" fillId="0" borderId="0" xfId="303" applyFill="1" applyAlignment="1" applyProtection="1">
      <alignment vertical="top"/>
      <protection locked="0"/>
    </xf>
    <xf numFmtId="0" fontId="52" fillId="0" borderId="13" xfId="0" applyFont="1" applyFill="1" applyBorder="1" applyAlignment="1">
      <alignment horizontal="left" vertical="top" shrinkToFit="1"/>
    </xf>
    <xf numFmtId="0" fontId="5" fillId="0" borderId="13" xfId="0" applyFont="1" applyFill="1" applyBorder="1" applyAlignment="1">
      <alignment horizontal="center" vertical="top" shrinkToFit="1"/>
    </xf>
    <xf numFmtId="3" fontId="5" fillId="0" borderId="13" xfId="0" applyNumberFormat="1" applyFont="1" applyFill="1" applyBorder="1" applyAlignment="1">
      <alignment horizontal="center" vertical="top" shrinkToFit="1"/>
    </xf>
    <xf numFmtId="4" fontId="5" fillId="0" borderId="13" xfId="0" applyNumberFormat="1" applyFont="1" applyFill="1" applyBorder="1" applyAlignment="1">
      <alignment horizontal="center" vertical="top" shrinkToFit="1"/>
    </xf>
    <xf numFmtId="173" fontId="5" fillId="0" borderId="27" xfId="0" applyNumberFormat="1" applyFont="1" applyFill="1" applyBorder="1" applyAlignment="1">
      <alignment horizontal="center" vertical="top" shrinkToFit="1"/>
    </xf>
    <xf numFmtId="0" fontId="5" fillId="0" borderId="13" xfId="0" applyFont="1" applyFill="1" applyBorder="1" applyAlignment="1">
      <alignment horizontal="justify" vertical="top" wrapText="1"/>
    </xf>
    <xf numFmtId="0" fontId="5" fillId="0" borderId="25" xfId="87" applyFont="1" applyFill="1" applyBorder="1"/>
    <xf numFmtId="0" fontId="5" fillId="0" borderId="0" xfId="87" applyFont="1" applyFill="1" applyBorder="1"/>
    <xf numFmtId="49" fontId="74" fillId="0" borderId="14" xfId="87" applyNumberFormat="1" applyFont="1" applyFill="1" applyBorder="1" applyAlignment="1">
      <alignment horizontal="left"/>
    </xf>
    <xf numFmtId="0" fontId="55" fillId="0" borderId="25" xfId="87" applyNumberFormat="1" applyFont="1" applyFill="1" applyBorder="1" applyAlignment="1">
      <alignment horizontal="justify"/>
    </xf>
    <xf numFmtId="4" fontId="61" fillId="0" borderId="28" xfId="87" applyNumberFormat="1" applyFont="1" applyFill="1" applyBorder="1" applyAlignment="1">
      <alignment horizontal="center" vertical="top" shrinkToFit="1"/>
    </xf>
    <xf numFmtId="4" fontId="5" fillId="0" borderId="28" xfId="87" applyNumberFormat="1" applyFont="1" applyFill="1" applyBorder="1" applyAlignment="1">
      <alignment horizontal="center" vertical="top" shrinkToFit="1"/>
    </xf>
    <xf numFmtId="4" fontId="55" fillId="0" borderId="28" xfId="87" applyNumberFormat="1" applyFont="1" applyFill="1" applyBorder="1" applyAlignment="1">
      <alignment horizontal="center" vertical="top" shrinkToFit="1"/>
    </xf>
    <xf numFmtId="4" fontId="5" fillId="0" borderId="25" xfId="87" applyNumberFormat="1" applyFont="1" applyFill="1" applyBorder="1" applyAlignment="1">
      <alignment vertical="top"/>
    </xf>
    <xf numFmtId="0" fontId="5" fillId="0" borderId="0" xfId="87" applyFont="1" applyFill="1" applyBorder="1" applyAlignment="1">
      <alignment vertical="top"/>
    </xf>
    <xf numFmtId="0" fontId="5" fillId="0" borderId="0" xfId="87" applyFont="1" applyFill="1" applyAlignment="1">
      <alignment vertical="top"/>
    </xf>
    <xf numFmtId="49" fontId="71" fillId="29" borderId="12" xfId="87" applyNumberFormat="1" applyFont="1" applyFill="1" applyBorder="1" applyAlignment="1">
      <alignment horizontal="left" vertical="center"/>
    </xf>
    <xf numFmtId="0" fontId="71" fillId="29" borderId="16" xfId="87" applyNumberFormat="1" applyFont="1" applyFill="1" applyBorder="1" applyAlignment="1">
      <alignment vertical="center"/>
    </xf>
    <xf numFmtId="0" fontId="71" fillId="29" borderId="16" xfId="87" applyNumberFormat="1" applyFont="1" applyFill="1" applyBorder="1" applyAlignment="1">
      <alignment horizontal="center" vertical="top"/>
    </xf>
    <xf numFmtId="4" fontId="71" fillId="29" borderId="17" xfId="87" applyNumberFormat="1" applyFont="1" applyFill="1" applyBorder="1" applyAlignment="1">
      <alignment horizontal="center" vertical="top"/>
    </xf>
    <xf numFmtId="0" fontId="5" fillId="29" borderId="0" xfId="87" applyFont="1" applyFill="1" applyAlignment="1">
      <alignment vertical="top"/>
    </xf>
    <xf numFmtId="49" fontId="53" fillId="0" borderId="12" xfId="87" applyNumberFormat="1" applyFont="1" applyFill="1" applyBorder="1" applyAlignment="1">
      <alignment horizontal="left"/>
    </xf>
    <xf numFmtId="0" fontId="6" fillId="0" borderId="16" xfId="87" applyNumberFormat="1" applyFont="1" applyFill="1" applyBorder="1" applyAlignment="1">
      <alignment horizontal="justify"/>
    </xf>
    <xf numFmtId="4" fontId="5" fillId="0" borderId="16" xfId="87" applyNumberFormat="1" applyFont="1" applyFill="1" applyBorder="1" applyAlignment="1">
      <alignment horizontal="center" vertical="top" shrinkToFit="1"/>
    </xf>
    <xf numFmtId="4" fontId="5" fillId="0" borderId="12" xfId="87" applyNumberFormat="1" applyFont="1" applyFill="1" applyBorder="1" applyAlignment="1">
      <alignment horizontal="center" vertical="top" shrinkToFit="1"/>
    </xf>
    <xf numFmtId="4" fontId="6" fillId="0" borderId="12" xfId="87" applyNumberFormat="1" applyFont="1" applyFill="1" applyBorder="1" applyAlignment="1">
      <alignment horizontal="center" vertical="top" shrinkToFit="1"/>
    </xf>
    <xf numFmtId="4" fontId="6" fillId="0" borderId="17" xfId="87" applyNumberFormat="1" applyFont="1" applyFill="1" applyBorder="1" applyAlignment="1">
      <alignment horizontal="center" vertical="top" shrinkToFit="1"/>
    </xf>
    <xf numFmtId="0" fontId="5" fillId="0" borderId="15" xfId="87" applyNumberFormat="1" applyFont="1" applyFill="1" applyBorder="1" applyAlignment="1">
      <alignment horizontal="justify" vertical="top"/>
    </xf>
    <xf numFmtId="0" fontId="5" fillId="0" borderId="26" xfId="87" applyFont="1" applyFill="1" applyBorder="1" applyAlignment="1">
      <alignment horizontal="center" vertical="top" shrinkToFit="1"/>
    </xf>
    <xf numFmtId="49" fontId="53" fillId="0" borderId="14" xfId="87" applyNumberFormat="1" applyFont="1" applyFill="1" applyBorder="1" applyAlignment="1">
      <alignment horizontal="left"/>
    </xf>
    <xf numFmtId="0" fontId="5" fillId="0" borderId="14" xfId="87" applyNumberFormat="1" applyFont="1" applyFill="1" applyBorder="1" applyAlignment="1">
      <alignment horizontal="justify" vertical="top"/>
    </xf>
    <xf numFmtId="4" fontId="5" fillId="0" borderId="25" xfId="87" applyNumberFormat="1" applyFont="1" applyFill="1" applyBorder="1" applyAlignment="1">
      <alignment horizontal="center" vertical="top" shrinkToFit="1"/>
    </xf>
    <xf numFmtId="4" fontId="6" fillId="0" borderId="14" xfId="87" applyNumberFormat="1" applyFont="1" applyFill="1" applyBorder="1" applyAlignment="1">
      <alignment horizontal="center" vertical="top" shrinkToFit="1"/>
    </xf>
    <xf numFmtId="4" fontId="6" fillId="0" borderId="0" xfId="87" applyNumberFormat="1" applyFont="1" applyFill="1" applyBorder="1" applyAlignment="1">
      <alignment horizontal="center" vertical="top" shrinkToFit="1"/>
    </xf>
    <xf numFmtId="49" fontId="53" fillId="0" borderId="13" xfId="87" applyNumberFormat="1" applyFont="1" applyFill="1" applyBorder="1" applyAlignment="1">
      <alignment horizontal="left"/>
    </xf>
    <xf numFmtId="4" fontId="5" fillId="0" borderId="27" xfId="87" applyNumberFormat="1" applyFont="1" applyFill="1" applyBorder="1" applyAlignment="1">
      <alignment horizontal="center" vertical="top" shrinkToFit="1"/>
    </xf>
    <xf numFmtId="4" fontId="6" fillId="0" borderId="13" xfId="87" applyNumberFormat="1" applyFont="1" applyFill="1" applyBorder="1" applyAlignment="1">
      <alignment horizontal="center" vertical="top" shrinkToFit="1"/>
    </xf>
    <xf numFmtId="4" fontId="6" fillId="0" borderId="22" xfId="87" applyNumberFormat="1" applyFont="1" applyFill="1" applyBorder="1" applyAlignment="1">
      <alignment horizontal="center" vertical="top" shrinkToFit="1"/>
    </xf>
    <xf numFmtId="49" fontId="53" fillId="29" borderId="12" xfId="87" applyNumberFormat="1" applyFont="1" applyFill="1" applyBorder="1" applyAlignment="1">
      <alignment horizontal="left" vertical="center"/>
    </xf>
    <xf numFmtId="0" fontId="71" fillId="29" borderId="12" xfId="87" applyNumberFormat="1" applyFont="1" applyFill="1" applyBorder="1" applyAlignment="1">
      <alignment horizontal="left" vertical="center"/>
    </xf>
    <xf numFmtId="4" fontId="71" fillId="29" borderId="18" xfId="87" applyNumberFormat="1" applyFont="1" applyFill="1" applyBorder="1" applyAlignment="1">
      <alignment horizontal="center" vertical="top"/>
    </xf>
    <xf numFmtId="4" fontId="71" fillId="29" borderId="16" xfId="87" applyNumberFormat="1" applyFont="1" applyFill="1" applyBorder="1" applyAlignment="1">
      <alignment horizontal="center" vertical="top"/>
    </xf>
    <xf numFmtId="4" fontId="5" fillId="0" borderId="17" xfId="87" applyNumberFormat="1" applyFont="1" applyFill="1" applyBorder="1" applyAlignment="1">
      <alignment horizontal="center" vertical="top" shrinkToFit="1"/>
    </xf>
    <xf numFmtId="4" fontId="56" fillId="0" borderId="25" xfId="87" applyNumberFormat="1" applyFont="1" applyFill="1" applyBorder="1" applyAlignment="1">
      <alignment vertical="top"/>
    </xf>
    <xf numFmtId="0" fontId="56" fillId="0" borderId="0" xfId="87" applyFont="1" applyFill="1" applyBorder="1" applyAlignment="1">
      <alignment vertical="top"/>
    </xf>
    <xf numFmtId="0" fontId="56" fillId="0" borderId="0" xfId="87" applyFont="1" applyFill="1" applyAlignment="1">
      <alignment vertical="top"/>
    </xf>
    <xf numFmtId="0" fontId="56" fillId="29" borderId="0" xfId="87" applyFont="1" applyFill="1" applyAlignment="1">
      <alignment vertical="top"/>
    </xf>
    <xf numFmtId="0" fontId="6" fillId="0" borderId="12" xfId="87" applyNumberFormat="1" applyFont="1" applyFill="1" applyBorder="1" applyAlignment="1">
      <alignment horizontal="justify"/>
    </xf>
    <xf numFmtId="4" fontId="5" fillId="0" borderId="13" xfId="87" applyNumberFormat="1" applyFont="1" applyFill="1" applyBorder="1" applyAlignment="1">
      <alignment horizontal="center" vertical="top" shrinkToFit="1"/>
    </xf>
    <xf numFmtId="4" fontId="6" fillId="0" borderId="16" xfId="87" applyNumberFormat="1" applyFont="1" applyFill="1" applyBorder="1" applyAlignment="1">
      <alignment horizontal="center" vertical="top" shrinkToFit="1"/>
    </xf>
    <xf numFmtId="49" fontId="6" fillId="29" borderId="12" xfId="87" applyNumberFormat="1" applyFont="1" applyFill="1" applyBorder="1" applyAlignment="1">
      <alignment horizontal="left" vertical="center"/>
    </xf>
    <xf numFmtId="0" fontId="6" fillId="29" borderId="12" xfId="87" applyNumberFormat="1" applyFont="1" applyFill="1" applyBorder="1" applyAlignment="1">
      <alignment vertical="center"/>
    </xf>
    <xf numFmtId="0" fontId="6" fillId="29" borderId="16" xfId="87" applyNumberFormat="1" applyFont="1" applyFill="1" applyBorder="1" applyAlignment="1">
      <alignment horizontal="center" vertical="top"/>
    </xf>
    <xf numFmtId="4" fontId="6" fillId="29" borderId="17" xfId="87" applyNumberFormat="1" applyFont="1" applyFill="1" applyBorder="1" applyAlignment="1">
      <alignment horizontal="center" vertical="top"/>
    </xf>
    <xf numFmtId="49" fontId="53" fillId="0" borderId="12" xfId="87" applyNumberFormat="1" applyFont="1" applyFill="1" applyBorder="1" applyAlignment="1">
      <alignment horizontal="left" vertical="top" wrapText="1"/>
    </xf>
    <xf numFmtId="0" fontId="6" fillId="0" borderId="12" xfId="87" applyNumberFormat="1" applyFont="1" applyFill="1" applyBorder="1" applyAlignment="1">
      <alignment horizontal="justify" vertical="top"/>
    </xf>
    <xf numFmtId="0" fontId="24" fillId="0" borderId="12" xfId="87" applyFont="1" applyFill="1" applyBorder="1" applyAlignment="1">
      <alignment horizontal="center" vertical="top" shrinkToFit="1"/>
    </xf>
    <xf numFmtId="4" fontId="5" fillId="0" borderId="16" xfId="260" applyNumberFormat="1" applyFont="1" applyFill="1" applyBorder="1" applyAlignment="1">
      <alignment horizontal="center" vertical="top" shrinkToFit="1"/>
    </xf>
    <xf numFmtId="49" fontId="52" fillId="0" borderId="12" xfId="87" applyNumberFormat="1" applyFont="1" applyBorder="1" applyAlignment="1">
      <alignment horizontal="left" vertical="top" wrapText="1"/>
    </xf>
    <xf numFmtId="0" fontId="5" fillId="0" borderId="12" xfId="87" applyBorder="1" applyAlignment="1">
      <alignment horizontal="justify" vertical="top"/>
    </xf>
    <xf numFmtId="0" fontId="5" fillId="0" borderId="12" xfId="87" applyBorder="1" applyAlignment="1">
      <alignment horizontal="center" vertical="top" shrinkToFit="1"/>
    </xf>
    <xf numFmtId="4" fontId="5" fillId="0" borderId="0" xfId="87" applyNumberFormat="1" applyAlignment="1">
      <alignment vertical="top"/>
    </xf>
    <xf numFmtId="0" fontId="5" fillId="0" borderId="0" xfId="87" applyAlignment="1">
      <alignment vertical="top"/>
    </xf>
    <xf numFmtId="4" fontId="5" fillId="0" borderId="15" xfId="260" applyNumberFormat="1" applyFont="1" applyFill="1" applyBorder="1" applyAlignment="1">
      <alignment horizontal="center" shrinkToFit="1"/>
    </xf>
    <xf numFmtId="4" fontId="5" fillId="0" borderId="25" xfId="87" applyNumberFormat="1" applyFont="1" applyFill="1" applyBorder="1"/>
    <xf numFmtId="0" fontId="5" fillId="0" borderId="12" xfId="87" applyNumberFormat="1" applyFont="1" applyFill="1" applyBorder="1" applyAlignment="1">
      <alignment horizontal="justify" vertical="top"/>
    </xf>
    <xf numFmtId="0" fontId="5" fillId="0" borderId="12" xfId="87" applyFont="1" applyFill="1" applyBorder="1" applyAlignment="1">
      <alignment horizontal="center" vertical="top" shrinkToFit="1"/>
    </xf>
    <xf numFmtId="0" fontId="5" fillId="0" borderId="15" xfId="87" quotePrefix="1" applyNumberFormat="1" applyFont="1" applyFill="1" applyBorder="1" applyAlignment="1">
      <alignment horizontal="justify" vertical="top"/>
    </xf>
    <xf numFmtId="0" fontId="5" fillId="0" borderId="12" xfId="87" quotePrefix="1" applyNumberFormat="1" applyFont="1" applyFill="1" applyBorder="1" applyAlignment="1">
      <alignment horizontal="justify" vertical="top"/>
    </xf>
    <xf numFmtId="0" fontId="5" fillId="0" borderId="15" xfId="87" quotePrefix="1" applyFill="1" applyBorder="1" applyAlignment="1">
      <alignment horizontal="justify" vertical="top"/>
    </xf>
    <xf numFmtId="4" fontId="5" fillId="0" borderId="25" xfId="87" applyNumberFormat="1" applyFill="1" applyBorder="1" applyAlignment="1">
      <alignment vertical="top"/>
    </xf>
    <xf numFmtId="0" fontId="5" fillId="0" borderId="12" xfId="87" quotePrefix="1" applyFill="1" applyBorder="1" applyAlignment="1">
      <alignment horizontal="justify" vertical="top"/>
    </xf>
    <xf numFmtId="49" fontId="52" fillId="0" borderId="0" xfId="87" applyNumberFormat="1" applyFont="1" applyFill="1" applyAlignment="1">
      <alignment horizontal="left" vertical="top"/>
    </xf>
    <xf numFmtId="0" fontId="5" fillId="0" borderId="0" xfId="87" applyFill="1" applyAlignment="1">
      <alignment horizontal="justify" vertical="top"/>
    </xf>
    <xf numFmtId="0" fontId="24" fillId="0" borderId="0" xfId="87" applyFont="1" applyFill="1" applyAlignment="1">
      <alignment horizontal="center" vertical="top" shrinkToFit="1"/>
    </xf>
    <xf numFmtId="4" fontId="5" fillId="0" borderId="0" xfId="87" applyNumberFormat="1" applyFill="1" applyAlignment="1">
      <alignment horizontal="center" vertical="top" shrinkToFit="1"/>
    </xf>
    <xf numFmtId="0" fontId="5" fillId="0" borderId="25" xfId="87" applyFill="1" applyBorder="1"/>
    <xf numFmtId="0" fontId="6" fillId="29" borderId="12" xfId="87" applyNumberFormat="1" applyFont="1" applyFill="1" applyBorder="1" applyAlignment="1">
      <alignment horizontal="left" vertical="center"/>
    </xf>
    <xf numFmtId="4" fontId="6" fillId="29" borderId="18" xfId="87" applyNumberFormat="1" applyFont="1" applyFill="1" applyBorder="1" applyAlignment="1">
      <alignment horizontal="center" vertical="top"/>
    </xf>
    <xf numFmtId="4" fontId="6" fillId="29" borderId="16" xfId="87" applyNumberFormat="1" applyFont="1" applyFill="1" applyBorder="1" applyAlignment="1">
      <alignment horizontal="center" vertical="top"/>
    </xf>
    <xf numFmtId="2" fontId="5" fillId="0" borderId="25" xfId="87" applyNumberFormat="1" applyFont="1" applyFill="1" applyBorder="1"/>
    <xf numFmtId="0" fontId="5" fillId="29" borderId="0" xfId="87" applyFont="1" applyFill="1"/>
    <xf numFmtId="0" fontId="24" fillId="0" borderId="12" xfId="87" applyNumberFormat="1" applyFont="1" applyFill="1" applyBorder="1" applyAlignment="1">
      <alignment horizontal="justify" vertical="top"/>
    </xf>
    <xf numFmtId="4" fontId="24" fillId="0" borderId="12" xfId="260" applyNumberFormat="1" applyFont="1" applyFill="1" applyBorder="1" applyAlignment="1">
      <alignment horizontal="center" vertical="top" shrinkToFit="1"/>
    </xf>
    <xf numFmtId="4" fontId="24" fillId="0" borderId="16" xfId="260" applyNumberFormat="1" applyFont="1" applyFill="1" applyBorder="1" applyAlignment="1">
      <alignment horizontal="center" vertical="top" shrinkToFit="1"/>
    </xf>
    <xf numFmtId="0" fontId="5" fillId="0" borderId="0" xfId="87" applyFont="1"/>
    <xf numFmtId="0" fontId="9" fillId="29" borderId="12" xfId="87" applyNumberFormat="1" applyFont="1" applyFill="1" applyBorder="1" applyAlignment="1">
      <alignment vertical="center"/>
    </xf>
    <xf numFmtId="0" fontId="9" fillId="29" borderId="16" xfId="87" applyNumberFormat="1" applyFont="1" applyFill="1" applyBorder="1" applyAlignment="1">
      <alignment horizontal="center" vertical="top"/>
    </xf>
    <xf numFmtId="4" fontId="9" fillId="29" borderId="17" xfId="87" applyNumberFormat="1" applyFont="1" applyFill="1" applyBorder="1" applyAlignment="1">
      <alignment horizontal="center" vertical="top"/>
    </xf>
    <xf numFmtId="0" fontId="9" fillId="0" borderId="12" xfId="87" applyNumberFormat="1" applyFont="1" applyFill="1" applyBorder="1" applyAlignment="1">
      <alignment horizontal="justify" vertical="top"/>
    </xf>
    <xf numFmtId="4" fontId="27" fillId="0" borderId="15" xfId="260" applyNumberFormat="1" applyFont="1" applyFill="1" applyBorder="1" applyAlignment="1">
      <alignment horizontal="center" vertical="top" shrinkToFit="1"/>
    </xf>
    <xf numFmtId="0" fontId="24" fillId="0" borderId="14" xfId="87" applyFont="1" applyFill="1" applyBorder="1" applyAlignment="1">
      <alignment horizontal="center" vertical="top" shrinkToFit="1"/>
    </xf>
    <xf numFmtId="0" fontId="5" fillId="0" borderId="13" xfId="87" applyNumberFormat="1" applyFont="1" applyFill="1" applyBorder="1" applyAlignment="1">
      <alignment horizontal="justify" vertical="top"/>
    </xf>
    <xf numFmtId="4" fontId="5" fillId="0" borderId="13" xfId="260" applyNumberFormat="1" applyFont="1" applyFill="1" applyBorder="1" applyAlignment="1">
      <alignment horizontal="center" vertical="top" shrinkToFit="1"/>
    </xf>
    <xf numFmtId="4" fontId="5" fillId="0" borderId="27" xfId="260" applyNumberFormat="1" applyFont="1" applyFill="1" applyBorder="1" applyAlignment="1">
      <alignment horizontal="center" vertical="top" shrinkToFit="1"/>
    </xf>
    <xf numFmtId="4" fontId="58" fillId="0" borderId="25" xfId="87" applyNumberFormat="1" applyFont="1" applyFill="1" applyBorder="1"/>
    <xf numFmtId="0" fontId="5" fillId="0" borderId="14" xfId="87" applyNumberFormat="1" applyFont="1" applyFill="1" applyBorder="1" applyAlignment="1">
      <alignment horizontal="justify" vertical="top" wrapText="1"/>
    </xf>
    <xf numFmtId="0" fontId="5" fillId="0" borderId="13" xfId="87" applyFont="1" applyFill="1" applyBorder="1" applyAlignment="1">
      <alignment horizontal="center" vertical="top" shrinkToFit="1"/>
    </xf>
    <xf numFmtId="4" fontId="9" fillId="29" borderId="18" xfId="87" applyNumberFormat="1" applyFont="1" applyFill="1" applyBorder="1" applyAlignment="1">
      <alignment horizontal="center" vertical="top"/>
    </xf>
    <xf numFmtId="4" fontId="9" fillId="29" borderId="16" xfId="87" applyNumberFormat="1" applyFont="1" applyFill="1" applyBorder="1" applyAlignment="1">
      <alignment horizontal="center" vertical="top"/>
    </xf>
    <xf numFmtId="49" fontId="53" fillId="0" borderId="12" xfId="87" applyNumberFormat="1" applyFont="1" applyFill="1" applyBorder="1" applyAlignment="1">
      <alignment horizontal="left" vertical="center"/>
    </xf>
    <xf numFmtId="0" fontId="9" fillId="0" borderId="12" xfId="87" applyNumberFormat="1" applyFont="1" applyFill="1" applyBorder="1" applyAlignment="1">
      <alignment horizontal="left" vertical="center"/>
    </xf>
    <xf numFmtId="4" fontId="24" fillId="0" borderId="12" xfId="87" applyNumberFormat="1" applyFont="1" applyFill="1" applyBorder="1" applyAlignment="1">
      <alignment horizontal="center" vertical="top" shrinkToFit="1"/>
    </xf>
    <xf numFmtId="4" fontId="9" fillId="0" borderId="12" xfId="87" applyNumberFormat="1" applyFont="1" applyFill="1" applyBorder="1" applyAlignment="1">
      <alignment horizontal="center" vertical="top" shrinkToFit="1"/>
    </xf>
    <xf numFmtId="4" fontId="9" fillId="0" borderId="16" xfId="87" applyNumberFormat="1" applyFont="1" applyFill="1" applyBorder="1" applyAlignment="1">
      <alignment horizontal="center" vertical="top" shrinkToFit="1"/>
    </xf>
    <xf numFmtId="0" fontId="72" fillId="29" borderId="12" xfId="87" applyNumberFormat="1" applyFont="1" applyFill="1" applyBorder="1" applyAlignment="1">
      <alignment vertical="center"/>
    </xf>
    <xf numFmtId="4" fontId="72" fillId="29" borderId="16" xfId="87" applyNumberFormat="1" applyFont="1" applyFill="1" applyBorder="1" applyAlignment="1">
      <alignment horizontal="center" vertical="top"/>
    </xf>
    <xf numFmtId="49" fontId="52" fillId="0" borderId="12" xfId="87" applyNumberFormat="1" applyFont="1" applyFill="1" applyBorder="1" applyAlignment="1">
      <alignment horizontal="left" vertical="top"/>
    </xf>
    <xf numFmtId="0" fontId="5" fillId="0" borderId="0" xfId="303" applyFont="1" applyFill="1" applyBorder="1" applyAlignment="1" applyProtection="1">
      <protection locked="0"/>
    </xf>
    <xf numFmtId="49" fontId="53" fillId="29" borderId="12" xfId="303" applyNumberFormat="1" applyFont="1" applyFill="1" applyBorder="1" applyAlignment="1" applyProtection="1">
      <alignment horizontal="left" vertical="center"/>
    </xf>
    <xf numFmtId="0" fontId="71" fillId="29" borderId="17" xfId="303" applyFont="1" applyFill="1" applyBorder="1" applyAlignment="1" applyProtection="1">
      <alignment horizontal="justify" vertical="center" wrapText="1"/>
    </xf>
    <xf numFmtId="4" fontId="24" fillId="29" borderId="17" xfId="303" applyNumberFormat="1" applyFont="1" applyFill="1" applyBorder="1" applyAlignment="1" applyProtection="1">
      <alignment horizontal="center" vertical="top"/>
    </xf>
    <xf numFmtId="4" fontId="5" fillId="29" borderId="17" xfId="303" applyNumberFormat="1" applyFont="1" applyFill="1" applyBorder="1" applyAlignment="1" applyProtection="1">
      <alignment horizontal="center" vertical="top"/>
    </xf>
    <xf numFmtId="4" fontId="6" fillId="29" borderId="17" xfId="303" applyNumberFormat="1" applyFont="1" applyFill="1" applyBorder="1" applyAlignment="1" applyProtection="1">
      <alignment horizontal="center" vertical="top"/>
      <protection locked="0"/>
    </xf>
    <xf numFmtId="0" fontId="5" fillId="29" borderId="0" xfId="303" applyFont="1" applyFill="1" applyBorder="1" applyAlignment="1" applyProtection="1">
      <protection locked="0"/>
    </xf>
    <xf numFmtId="0" fontId="24" fillId="0" borderId="12" xfId="87" applyFont="1" applyFill="1" applyBorder="1" applyAlignment="1">
      <alignment horizontal="center" vertical="top" wrapText="1" shrinkToFit="1"/>
    </xf>
    <xf numFmtId="4" fontId="5" fillId="0" borderId="12" xfId="87" applyNumberFormat="1" applyFont="1" applyFill="1" applyBorder="1" applyAlignment="1">
      <alignment horizontal="center" vertical="top" wrapText="1" shrinkToFit="1"/>
    </xf>
    <xf numFmtId="4" fontId="5" fillId="0" borderId="16" xfId="87" applyNumberFormat="1" applyFont="1" applyFill="1" applyBorder="1" applyAlignment="1">
      <alignment horizontal="center" vertical="top" wrapText="1" shrinkToFit="1"/>
    </xf>
    <xf numFmtId="4" fontId="5" fillId="0" borderId="25" xfId="257" applyNumberFormat="1" applyFont="1" applyFill="1" applyBorder="1" applyAlignment="1" applyProtection="1">
      <alignment horizontal="right" wrapText="1"/>
      <protection locked="0"/>
    </xf>
    <xf numFmtId="0" fontId="5" fillId="0" borderId="0" xfId="303" applyFont="1" applyFill="1" applyBorder="1" applyAlignment="1" applyProtection="1">
      <alignment wrapText="1"/>
      <protection locked="0"/>
    </xf>
    <xf numFmtId="166" fontId="53" fillId="0" borderId="15" xfId="303" applyNumberFormat="1" applyFont="1" applyBorder="1" applyAlignment="1">
      <alignment horizontal="left" vertical="top"/>
    </xf>
    <xf numFmtId="0" fontId="6" fillId="0" borderId="15" xfId="303" applyFont="1" applyBorder="1" applyAlignment="1">
      <alignment horizontal="justify" vertical="top" wrapText="1"/>
    </xf>
    <xf numFmtId="4" fontId="24" fillId="0" borderId="15" xfId="303" applyNumberFormat="1" applyFont="1" applyBorder="1" applyAlignment="1">
      <alignment horizontal="center" vertical="top"/>
    </xf>
    <xf numFmtId="4" fontId="5" fillId="0" borderId="25" xfId="303" applyNumberFormat="1" applyBorder="1" applyAlignment="1" applyProtection="1">
      <alignment horizontal="right"/>
      <protection locked="0"/>
    </xf>
    <xf numFmtId="0" fontId="24" fillId="0" borderId="14" xfId="87" applyFont="1" applyFill="1" applyBorder="1" applyAlignment="1">
      <alignment horizontal="center" vertical="top" wrapText="1" shrinkToFit="1"/>
    </xf>
    <xf numFmtId="4" fontId="5" fillId="0" borderId="14" xfId="87" applyNumberFormat="1" applyFont="1" applyFill="1" applyBorder="1" applyAlignment="1">
      <alignment horizontal="center" vertical="top" wrapText="1" shrinkToFit="1"/>
    </xf>
    <xf numFmtId="4" fontId="5" fillId="0" borderId="25" xfId="87" applyNumberFormat="1" applyFont="1" applyFill="1" applyBorder="1" applyAlignment="1">
      <alignment horizontal="center" vertical="top" wrapText="1" shrinkToFit="1"/>
    </xf>
    <xf numFmtId="49" fontId="53" fillId="29" borderId="16" xfId="303" applyNumberFormat="1" applyFont="1" applyFill="1" applyBorder="1" applyAlignment="1" applyProtection="1">
      <alignment horizontal="left" vertical="center"/>
    </xf>
    <xf numFmtId="0" fontId="71" fillId="29" borderId="16" xfId="303" applyFont="1" applyFill="1" applyBorder="1" applyAlignment="1" applyProtection="1">
      <alignment horizontal="justify" vertical="center" wrapText="1"/>
    </xf>
    <xf numFmtId="4" fontId="5" fillId="0" borderId="25" xfId="303" applyNumberFormat="1" applyFont="1" applyFill="1" applyBorder="1" applyAlignment="1" applyProtection="1">
      <alignment horizontal="left"/>
      <protection locked="0"/>
    </xf>
    <xf numFmtId="4" fontId="53" fillId="0" borderId="18" xfId="303" applyNumberFormat="1" applyFont="1" applyFill="1" applyBorder="1" applyAlignment="1" applyProtection="1">
      <alignment horizontal="left" vertical="center"/>
    </xf>
    <xf numFmtId="4" fontId="6" fillId="0" borderId="0" xfId="303" applyNumberFormat="1" applyFont="1" applyFill="1" applyBorder="1" applyAlignment="1" applyProtection="1">
      <alignment horizontal="left" vertical="center" wrapText="1"/>
    </xf>
    <xf numFmtId="4" fontId="24" fillId="0" borderId="16" xfId="303" applyNumberFormat="1" applyFont="1" applyFill="1" applyBorder="1" applyAlignment="1" applyProtection="1">
      <alignment horizontal="center" vertical="top"/>
    </xf>
    <xf numFmtId="4" fontId="5" fillId="0" borderId="16" xfId="303" applyNumberFormat="1" applyFont="1" applyFill="1" applyBorder="1" applyAlignment="1" applyProtection="1">
      <alignment horizontal="center" vertical="top"/>
    </xf>
    <xf numFmtId="4" fontId="6" fillId="0" borderId="16" xfId="303" applyNumberFormat="1" applyFont="1" applyFill="1" applyBorder="1" applyAlignment="1" applyProtection="1">
      <alignment horizontal="center" vertical="top"/>
      <protection locked="0"/>
    </xf>
    <xf numFmtId="2" fontId="5" fillId="0" borderId="0" xfId="303" applyNumberFormat="1" applyFont="1" applyFill="1" applyBorder="1" applyAlignment="1" applyProtection="1">
      <protection locked="0"/>
    </xf>
    <xf numFmtId="0" fontId="71" fillId="29" borderId="12" xfId="303" applyFont="1" applyFill="1" applyBorder="1" applyAlignment="1" applyProtection="1">
      <alignment horizontal="justify" vertical="center" wrapText="1"/>
    </xf>
    <xf numFmtId="4" fontId="71" fillId="29" borderId="16" xfId="303" applyNumberFormat="1" applyFont="1" applyFill="1" applyBorder="1" applyAlignment="1" applyProtection="1">
      <alignment horizontal="center" vertical="top"/>
    </xf>
    <xf numFmtId="4" fontId="71" fillId="29" borderId="17" xfId="303" applyNumberFormat="1" applyFont="1" applyFill="1" applyBorder="1" applyAlignment="1" applyProtection="1">
      <alignment horizontal="center" vertical="top"/>
    </xf>
    <xf numFmtId="49" fontId="52" fillId="0" borderId="23" xfId="303" applyNumberFormat="1" applyFont="1" applyFill="1" applyBorder="1" applyAlignment="1" applyProtection="1">
      <alignment horizontal="left" vertical="top"/>
    </xf>
    <xf numFmtId="0" fontId="5" fillId="0" borderId="23" xfId="303" applyNumberFormat="1" applyFont="1" applyFill="1" applyBorder="1" applyAlignment="1" applyProtection="1">
      <alignment horizontal="justify" vertical="top" wrapText="1"/>
    </xf>
    <xf numFmtId="4" fontId="5" fillId="0" borderId="23" xfId="303" applyNumberFormat="1" applyFont="1" applyFill="1" applyBorder="1" applyAlignment="1" applyProtection="1">
      <alignment horizontal="center" vertical="top"/>
    </xf>
    <xf numFmtId="4" fontId="5" fillId="0" borderId="23" xfId="257" applyNumberFormat="1" applyFont="1" applyFill="1" applyBorder="1" applyAlignment="1" applyProtection="1">
      <alignment horizontal="center" vertical="top"/>
    </xf>
    <xf numFmtId="4" fontId="5" fillId="0" borderId="23" xfId="257" applyNumberFormat="1" applyFont="1" applyFill="1" applyBorder="1" applyAlignment="1" applyProtection="1">
      <alignment horizontal="center" vertical="top"/>
      <protection locked="0"/>
    </xf>
    <xf numFmtId="4" fontId="5" fillId="0" borderId="30" xfId="257" applyNumberFormat="1" applyFont="1" applyFill="1" applyBorder="1" applyAlignment="1" applyProtection="1">
      <alignment horizontal="center" vertical="top"/>
      <protection locked="0"/>
    </xf>
    <xf numFmtId="49" fontId="52" fillId="0" borderId="14" xfId="0" applyNumberFormat="1" applyFont="1" applyBorder="1" applyAlignment="1">
      <alignment horizontal="left" vertical="top" shrinkToFit="1"/>
    </xf>
    <xf numFmtId="0" fontId="5" fillId="0" borderId="14" xfId="0" applyFont="1" applyBorder="1" applyAlignment="1">
      <alignment horizontal="justify" vertical="top"/>
    </xf>
    <xf numFmtId="3" fontId="5" fillId="0" borderId="14" xfId="0" applyNumberFormat="1" applyFont="1" applyBorder="1" applyAlignment="1">
      <alignment horizontal="center" vertical="top" shrinkToFit="1"/>
    </xf>
    <xf numFmtId="173" fontId="5" fillId="0" borderId="25" xfId="0" applyNumberFormat="1" applyFont="1" applyBorder="1" applyAlignment="1">
      <alignment horizontal="center" vertical="top" shrinkToFit="1"/>
    </xf>
    <xf numFmtId="4" fontId="5" fillId="0" borderId="0" xfId="303" applyNumberFormat="1" applyProtection="1">
      <protection locked="0"/>
    </xf>
    <xf numFmtId="0" fontId="5" fillId="0" borderId="0" xfId="303" applyAlignment="1" applyProtection="1">
      <alignment vertical="top"/>
      <protection locked="0"/>
    </xf>
    <xf numFmtId="49" fontId="52" fillId="0" borderId="15" xfId="0" applyNumberFormat="1" applyFont="1" applyBorder="1" applyAlignment="1">
      <alignment horizontal="left" vertical="top" shrinkToFit="1"/>
    </xf>
    <xf numFmtId="0" fontId="5" fillId="0" borderId="15" xfId="0" applyFont="1" applyBorder="1" applyAlignment="1">
      <alignment horizontal="justify" vertical="top"/>
    </xf>
    <xf numFmtId="0" fontId="5" fillId="0" borderId="15" xfId="0" applyFont="1" applyBorder="1" applyAlignment="1">
      <alignment horizontal="center" vertical="top" shrinkToFit="1"/>
    </xf>
    <xf numFmtId="4" fontId="5" fillId="0" borderId="15" xfId="0" applyNumberFormat="1" applyFont="1" applyBorder="1" applyAlignment="1">
      <alignment horizontal="center" vertical="top" shrinkToFit="1"/>
    </xf>
    <xf numFmtId="4" fontId="5" fillId="0" borderId="26" xfId="0" applyNumberFormat="1" applyFont="1" applyBorder="1" applyAlignment="1">
      <alignment horizontal="center" vertical="top" shrinkToFit="1"/>
    </xf>
    <xf numFmtId="173" fontId="5" fillId="0" borderId="16" xfId="0" applyNumberFormat="1" applyFont="1" applyBorder="1" applyAlignment="1">
      <alignment horizontal="center" vertical="top" shrinkToFit="1"/>
    </xf>
    <xf numFmtId="49" fontId="53" fillId="0" borderId="14" xfId="303" applyNumberFormat="1" applyFont="1" applyFill="1" applyBorder="1" applyAlignment="1" applyProtection="1">
      <alignment horizontal="left" vertical="center"/>
    </xf>
    <xf numFmtId="4" fontId="6" fillId="0" borderId="14" xfId="303" applyNumberFormat="1" applyFont="1" applyFill="1" applyBorder="1" applyAlignment="1" applyProtection="1">
      <alignment horizontal="left" vertical="center" wrapText="1"/>
    </xf>
    <xf numFmtId="4" fontId="6" fillId="0" borderId="14" xfId="303" applyNumberFormat="1" applyFont="1" applyFill="1" applyBorder="1" applyAlignment="1" applyProtection="1">
      <alignment horizontal="center" vertical="top"/>
    </xf>
    <xf numFmtId="4" fontId="6" fillId="0" borderId="14" xfId="303" applyNumberFormat="1" applyFont="1" applyFill="1" applyBorder="1" applyAlignment="1" applyProtection="1">
      <alignment horizontal="center" vertical="top"/>
      <protection locked="0"/>
    </xf>
    <xf numFmtId="4" fontId="6" fillId="0" borderId="25" xfId="303" applyNumberFormat="1" applyFont="1" applyFill="1" applyBorder="1" applyAlignment="1" applyProtection="1">
      <alignment horizontal="center" vertical="top"/>
      <protection locked="0"/>
    </xf>
    <xf numFmtId="4" fontId="71" fillId="29" borderId="12" xfId="303" applyNumberFormat="1" applyFont="1" applyFill="1" applyBorder="1" applyAlignment="1" applyProtection="1">
      <alignment horizontal="left" vertical="center" wrapText="1"/>
    </xf>
    <xf numFmtId="49" fontId="53" fillId="0" borderId="0" xfId="303" applyNumberFormat="1" applyFont="1" applyFill="1" applyBorder="1" applyAlignment="1" applyProtection="1">
      <alignment horizontal="left" vertical="center"/>
    </xf>
    <xf numFmtId="4" fontId="6" fillId="0" borderId="0" xfId="303" applyNumberFormat="1" applyFont="1" applyFill="1" applyBorder="1" applyAlignment="1" applyProtection="1">
      <alignment horizontal="center" vertical="top"/>
    </xf>
    <xf numFmtId="4" fontId="6" fillId="0" borderId="0" xfId="303" applyNumberFormat="1" applyFont="1" applyFill="1" applyBorder="1" applyAlignment="1" applyProtection="1">
      <alignment horizontal="center" vertical="top"/>
      <protection locked="0"/>
    </xf>
    <xf numFmtId="49" fontId="52" fillId="0" borderId="0" xfId="303" applyNumberFormat="1" applyFont="1" applyFill="1" applyBorder="1" applyAlignment="1" applyProtection="1">
      <alignment horizontal="left" vertical="top"/>
    </xf>
    <xf numFmtId="0" fontId="5" fillId="0" borderId="0" xfId="303" applyNumberFormat="1" applyFont="1" applyFill="1" applyBorder="1" applyAlignment="1" applyProtection="1">
      <alignment horizontal="justify" vertical="top" wrapText="1"/>
    </xf>
    <xf numFmtId="4" fontId="24" fillId="0" borderId="0" xfId="303" applyNumberFormat="1" applyFont="1" applyFill="1" applyBorder="1" applyAlignment="1" applyProtection="1">
      <alignment horizontal="center" vertical="top"/>
    </xf>
    <xf numFmtId="4" fontId="5" fillId="0" borderId="0" xfId="303" applyNumberFormat="1" applyFont="1" applyFill="1" applyBorder="1" applyAlignment="1" applyProtection="1">
      <alignment horizontal="center" vertical="top"/>
    </xf>
    <xf numFmtId="4" fontId="5" fillId="0" borderId="0" xfId="303" applyNumberFormat="1" applyFont="1" applyFill="1" applyBorder="1" applyAlignment="1" applyProtection="1">
      <alignment horizontal="center" vertical="top"/>
      <protection locked="0"/>
    </xf>
    <xf numFmtId="49" fontId="74" fillId="27" borderId="12" xfId="87" applyNumberFormat="1" applyFont="1" applyFill="1" applyBorder="1" applyAlignment="1">
      <alignment horizontal="left" vertical="center"/>
    </xf>
    <xf numFmtId="0" fontId="55" fillId="27" borderId="16" xfId="87" applyNumberFormat="1" applyFont="1" applyFill="1" applyBorder="1" applyAlignment="1">
      <alignment horizontal="left" vertical="center" wrapText="1"/>
    </xf>
    <xf numFmtId="0" fontId="55" fillId="27" borderId="17" xfId="87" applyNumberFormat="1" applyFont="1" applyFill="1" applyBorder="1" applyAlignment="1">
      <alignment horizontal="center" vertical="top" wrapText="1"/>
    </xf>
    <xf numFmtId="4" fontId="55" fillId="27" borderId="17" xfId="87" applyNumberFormat="1" applyFont="1" applyFill="1" applyBorder="1" applyAlignment="1">
      <alignment horizontal="center" vertical="top" wrapText="1"/>
    </xf>
    <xf numFmtId="49" fontId="53" fillId="0" borderId="12" xfId="87" applyNumberFormat="1" applyFont="1" applyFill="1" applyBorder="1" applyAlignment="1">
      <alignment horizontal="left" vertical="center" wrapText="1"/>
    </xf>
    <xf numFmtId="0" fontId="71" fillId="0" borderId="16" xfId="87" applyNumberFormat="1" applyFont="1" applyFill="1" applyBorder="1" applyAlignment="1">
      <alignment horizontal="left" vertical="center"/>
    </xf>
    <xf numFmtId="0" fontId="56" fillId="0" borderId="17" xfId="87" applyNumberFormat="1" applyFont="1" applyFill="1" applyBorder="1" applyAlignment="1">
      <alignment horizontal="center" vertical="top" wrapText="1"/>
    </xf>
    <xf numFmtId="4" fontId="56" fillId="0" borderId="17" xfId="87" applyNumberFormat="1" applyFont="1" applyFill="1" applyBorder="1" applyAlignment="1">
      <alignment horizontal="center" vertical="top" wrapText="1"/>
    </xf>
    <xf numFmtId="4" fontId="71" fillId="0" borderId="18" xfId="87" applyNumberFormat="1" applyFont="1" applyFill="1" applyBorder="1" applyAlignment="1">
      <alignment horizontal="center" vertical="top" wrapText="1"/>
    </xf>
    <xf numFmtId="4" fontId="71" fillId="0" borderId="17" xfId="87" applyNumberFormat="1" applyFont="1" applyFill="1" applyBorder="1" applyAlignment="1">
      <alignment horizontal="center" vertical="top" wrapText="1"/>
    </xf>
    <xf numFmtId="0" fontId="56" fillId="0" borderId="25" xfId="87" applyFont="1" applyFill="1" applyBorder="1"/>
    <xf numFmtId="0" fontId="56" fillId="0" borderId="0" xfId="87" applyFont="1" applyFill="1" applyBorder="1"/>
    <xf numFmtId="0" fontId="56" fillId="0" borderId="0" xfId="87" applyFont="1" applyFill="1"/>
    <xf numFmtId="0" fontId="71" fillId="0" borderId="16" xfId="87" applyNumberFormat="1" applyFont="1" applyFill="1" applyBorder="1" applyAlignment="1">
      <alignment horizontal="left" vertical="center" wrapText="1"/>
    </xf>
    <xf numFmtId="0" fontId="71" fillId="0" borderId="17" xfId="87" applyNumberFormat="1" applyFont="1" applyFill="1" applyBorder="1" applyAlignment="1">
      <alignment horizontal="center" vertical="top" wrapText="1"/>
    </xf>
    <xf numFmtId="0" fontId="53" fillId="29" borderId="12" xfId="87" applyNumberFormat="1" applyFont="1" applyFill="1" applyBorder="1" applyAlignment="1">
      <alignment horizontal="left" vertical="center"/>
    </xf>
    <xf numFmtId="0" fontId="71" fillId="29" borderId="16" xfId="87" applyNumberFormat="1" applyFont="1" applyFill="1" applyBorder="1" applyAlignment="1">
      <alignment horizontal="left" vertical="center" wrapText="1"/>
    </xf>
    <xf numFmtId="0" fontId="71" fillId="29" borderId="17" xfId="87" applyNumberFormat="1" applyFont="1" applyFill="1" applyBorder="1" applyAlignment="1">
      <alignment horizontal="center" vertical="top" wrapText="1"/>
    </xf>
    <xf numFmtId="4" fontId="71" fillId="29" borderId="17" xfId="87" applyNumberFormat="1" applyFont="1" applyFill="1" applyBorder="1" applyAlignment="1">
      <alignment horizontal="center" vertical="top" wrapText="1"/>
    </xf>
    <xf numFmtId="4" fontId="71" fillId="29" borderId="18" xfId="87" applyNumberFormat="1" applyFont="1" applyFill="1" applyBorder="1" applyAlignment="1">
      <alignment horizontal="center" vertical="top" wrapText="1"/>
    </xf>
    <xf numFmtId="0" fontId="53" fillId="0" borderId="0" xfId="87" applyNumberFormat="1" applyFont="1" applyFill="1" applyBorder="1" applyAlignment="1">
      <alignment horizontal="left" vertical="center"/>
    </xf>
    <xf numFmtId="0" fontId="71" fillId="0" borderId="0" xfId="87" applyNumberFormat="1" applyFont="1" applyFill="1" applyBorder="1" applyAlignment="1">
      <alignment horizontal="left" vertical="center" wrapText="1"/>
    </xf>
    <xf numFmtId="0" fontId="71" fillId="0" borderId="0" xfId="87" applyNumberFormat="1" applyFont="1" applyFill="1" applyBorder="1" applyAlignment="1">
      <alignment horizontal="center" vertical="top" wrapText="1"/>
    </xf>
    <xf numFmtId="4" fontId="71" fillId="0" borderId="0" xfId="87" applyNumberFormat="1" applyFont="1" applyFill="1" applyBorder="1" applyAlignment="1">
      <alignment horizontal="center" vertical="top" wrapText="1"/>
    </xf>
    <xf numFmtId="0" fontId="56" fillId="0" borderId="0" xfId="87" applyNumberFormat="1" applyFont="1" applyFill="1" applyAlignment="1">
      <alignment horizontal="justify" vertical="top"/>
    </xf>
    <xf numFmtId="0" fontId="60" fillId="0" borderId="0" xfId="87" applyFont="1" applyFill="1" applyAlignment="1">
      <alignment horizontal="center" vertical="top" shrinkToFit="1"/>
    </xf>
    <xf numFmtId="4" fontId="56" fillId="0" borderId="0" xfId="87" applyNumberFormat="1" applyFont="1" applyFill="1" applyAlignment="1">
      <alignment horizontal="center" vertical="top" shrinkToFit="1"/>
    </xf>
    <xf numFmtId="4" fontId="56" fillId="0" borderId="0" xfId="87" applyNumberFormat="1" applyFont="1" applyFill="1" applyAlignment="1">
      <alignment horizontal="center" vertical="top"/>
    </xf>
    <xf numFmtId="4" fontId="56" fillId="0" borderId="0" xfId="87" applyNumberFormat="1" applyFont="1" applyFill="1" applyAlignment="1">
      <alignment horizontal="center" vertical="top" wrapText="1" shrinkToFit="1"/>
    </xf>
    <xf numFmtId="0" fontId="5" fillId="0" borderId="0" xfId="87" applyNumberFormat="1" applyFont="1" applyFill="1" applyAlignment="1">
      <alignment horizontal="justify" vertical="top"/>
    </xf>
    <xf numFmtId="4" fontId="5" fillId="0" borderId="0" xfId="87" applyNumberFormat="1" applyFont="1" applyFill="1" applyAlignment="1">
      <alignment horizontal="center" vertical="top" shrinkToFit="1"/>
    </xf>
    <xf numFmtId="4" fontId="5" fillId="0" borderId="25" xfId="87" applyNumberFormat="1" applyFill="1" applyBorder="1" applyAlignment="1">
      <alignment horizontal="left"/>
    </xf>
    <xf numFmtId="166" fontId="52" fillId="0" borderId="14" xfId="303" applyNumberFormat="1" applyFont="1" applyBorder="1" applyAlignment="1">
      <alignment horizontal="left" vertical="top"/>
    </xf>
    <xf numFmtId="0" fontId="5" fillId="0" borderId="14" xfId="303" applyBorder="1" applyAlignment="1">
      <alignment horizontal="justify" vertical="top" wrapText="1"/>
    </xf>
    <xf numFmtId="4" fontId="5" fillId="0" borderId="14" xfId="303" applyNumberFormat="1" applyBorder="1" applyAlignment="1">
      <alignment horizontal="center" vertical="top"/>
    </xf>
    <xf numFmtId="172" fontId="5" fillId="0" borderId="12" xfId="0" applyNumberFormat="1" applyFont="1" applyFill="1" applyBorder="1" applyAlignment="1">
      <alignment horizontal="center" vertical="top" shrinkToFit="1"/>
    </xf>
    <xf numFmtId="4" fontId="5" fillId="0" borderId="0" xfId="257" applyNumberFormat="1" applyFont="1" applyFill="1" applyBorder="1" applyAlignment="1" applyProtection="1">
      <alignment horizontal="right"/>
      <protection locked="0"/>
    </xf>
    <xf numFmtId="0" fontId="76" fillId="0" borderId="12" xfId="0" applyFont="1" applyFill="1" applyBorder="1" applyAlignment="1">
      <alignment horizontal="justify" vertical="top"/>
    </xf>
    <xf numFmtId="0" fontId="5" fillId="0" borderId="12" xfId="0" applyFont="1" applyFill="1" applyBorder="1" applyAlignment="1">
      <alignment horizontal="center" vertical="top"/>
    </xf>
    <xf numFmtId="4" fontId="58" fillId="0" borderId="0" xfId="257" applyNumberFormat="1" applyFont="1" applyFill="1" applyBorder="1" applyAlignment="1" applyProtection="1">
      <alignment horizontal="right"/>
      <protection locked="0"/>
    </xf>
    <xf numFmtId="0" fontId="6" fillId="0" borderId="0" xfId="0" applyFont="1"/>
    <xf numFmtId="4" fontId="0" fillId="0" borderId="0" xfId="0" applyNumberFormat="1"/>
    <xf numFmtId="0" fontId="0" fillId="0" borderId="0" xfId="0" applyBorder="1" applyAlignment="1">
      <alignment horizontal="justify" vertical="top" wrapText="1"/>
    </xf>
    <xf numFmtId="0" fontId="0" fillId="0" borderId="0" xfId="0" applyBorder="1" applyAlignment="1">
      <alignment vertical="center"/>
    </xf>
    <xf numFmtId="0" fontId="0" fillId="0" borderId="0" xfId="0" applyBorder="1"/>
    <xf numFmtId="0" fontId="5" fillId="0" borderId="0" xfId="0" applyFont="1" applyBorder="1" applyAlignment="1">
      <alignment horizontal="justify" vertical="top" wrapText="1"/>
    </xf>
    <xf numFmtId="0" fontId="0" fillId="0" borderId="0" xfId="0" applyFill="1" applyBorder="1"/>
    <xf numFmtId="0" fontId="5" fillId="0" borderId="0" xfId="0" applyFont="1" applyBorder="1" applyAlignment="1">
      <alignment horizontal="justify" vertical="top" wrapText="1"/>
    </xf>
    <xf numFmtId="0" fontId="0" fillId="0" borderId="0" xfId="0" applyBorder="1" applyAlignment="1">
      <alignment horizontal="justify" vertical="top" wrapText="1"/>
    </xf>
    <xf numFmtId="0" fontId="23" fillId="0" borderId="0" xfId="0" applyFont="1" applyBorder="1" applyAlignment="1">
      <alignment horizontal="center" vertical="center"/>
    </xf>
    <xf numFmtId="0" fontId="0" fillId="0" borderId="0" xfId="0" applyBorder="1" applyAlignment="1">
      <alignment horizontal="center"/>
    </xf>
    <xf numFmtId="0" fontId="6" fillId="0" borderId="0" xfId="0" applyFont="1" applyBorder="1" applyAlignment="1">
      <alignment horizontal="left"/>
    </xf>
    <xf numFmtId="0" fontId="0" fillId="0" borderId="0" xfId="0" applyBorder="1" applyAlignment="1">
      <alignment horizontal="justify" vertical="top"/>
    </xf>
    <xf numFmtId="0" fontId="5" fillId="0" borderId="0" xfId="0" applyFont="1" applyFill="1" applyBorder="1" applyAlignment="1">
      <alignment horizontal="justify" vertical="top" wrapText="1"/>
    </xf>
    <xf numFmtId="0" fontId="0" fillId="0" borderId="0" xfId="0" applyFill="1" applyBorder="1" applyAlignment="1">
      <alignment horizontal="justify" vertical="top" wrapText="1"/>
    </xf>
    <xf numFmtId="0" fontId="5" fillId="0" borderId="0" xfId="0" applyFont="1" applyBorder="1" applyAlignment="1">
      <alignment horizontal="justify" vertical="top"/>
    </xf>
    <xf numFmtId="0" fontId="6" fillId="0" borderId="0" xfId="0" applyFont="1" applyBorder="1" applyAlignment="1">
      <alignment horizontal="justify" vertical="top" wrapText="1"/>
    </xf>
    <xf numFmtId="49" fontId="71" fillId="29" borderId="16" xfId="86" applyNumberFormat="1" applyFont="1" applyFill="1" applyBorder="1" applyAlignment="1">
      <alignment horizontal="left" vertical="center"/>
    </xf>
    <xf numFmtId="49" fontId="71" fillId="29" borderId="17" xfId="86" applyNumberFormat="1" applyFont="1" applyFill="1" applyBorder="1" applyAlignment="1">
      <alignment horizontal="left" vertical="center"/>
    </xf>
    <xf numFmtId="49" fontId="71" fillId="29" borderId="18" xfId="86" applyNumberFormat="1" applyFont="1" applyFill="1" applyBorder="1" applyAlignment="1">
      <alignment horizontal="left" vertical="center"/>
    </xf>
    <xf numFmtId="0" fontId="6" fillId="0" borderId="0" xfId="0" applyFont="1" applyBorder="1" applyAlignment="1">
      <alignment horizontal="center" vertical="center" wrapText="1"/>
    </xf>
  </cellXfs>
  <cellStyles count="480">
    <cellStyle name="_Procjena opremanja Busevec - Lekenik" xfId="1"/>
    <cellStyle name="20% - Accent1" xfId="2"/>
    <cellStyle name="20% - Accent1 2" xfId="3"/>
    <cellStyle name="20% - Accent1 2 2" xfId="127"/>
    <cellStyle name="20% - Accent1 2 3" xfId="126"/>
    <cellStyle name="20% - Accent1 3" xfId="128"/>
    <cellStyle name="20% - Accent1 4" xfId="129"/>
    <cellStyle name="20% - Accent2" xfId="4"/>
    <cellStyle name="20% - Accent2 2" xfId="5"/>
    <cellStyle name="20% - Accent2 2 2" xfId="131"/>
    <cellStyle name="20% - Accent2 2 3" xfId="130"/>
    <cellStyle name="20% - Accent2 3" xfId="132"/>
    <cellStyle name="20% - Accent2 4" xfId="133"/>
    <cellStyle name="20% - Accent3" xfId="6"/>
    <cellStyle name="20% - Accent3 2" xfId="7"/>
    <cellStyle name="20% - Accent3 2 2" xfId="135"/>
    <cellStyle name="20% - Accent3 2 3" xfId="134"/>
    <cellStyle name="20% - Accent3 3" xfId="136"/>
    <cellStyle name="20% - Accent3 4" xfId="137"/>
    <cellStyle name="20% - Accent4" xfId="8"/>
    <cellStyle name="20% - Accent4 2" xfId="9"/>
    <cellStyle name="20% - Accent4 2 2" xfId="139"/>
    <cellStyle name="20% - Accent4 2 3" xfId="138"/>
    <cellStyle name="20% - Accent4 3" xfId="140"/>
    <cellStyle name="20% - Accent4 4" xfId="141"/>
    <cellStyle name="20% - Accent5" xfId="10"/>
    <cellStyle name="20% - Accent5 2" xfId="11"/>
    <cellStyle name="20% - Accent5 2 2" xfId="143"/>
    <cellStyle name="20% - Accent5 2 3" xfId="142"/>
    <cellStyle name="20% - Accent5 3" xfId="144"/>
    <cellStyle name="20% - Accent5 4" xfId="145"/>
    <cellStyle name="20% - Accent6" xfId="12"/>
    <cellStyle name="20% - Accent6 2" xfId="13"/>
    <cellStyle name="20% - Accent6 2 2" xfId="147"/>
    <cellStyle name="20% - Accent6 2 3" xfId="146"/>
    <cellStyle name="20% - Accent6 3" xfId="148"/>
    <cellStyle name="20% - Accent6 4" xfId="149"/>
    <cellStyle name="20% - Isticanje1" xfId="150"/>
    <cellStyle name="20% - Isticanje1 2" xfId="151"/>
    <cellStyle name="20% - Isticanje1_2014-12-03 Tender B Manastir - most Drava" xfId="152"/>
    <cellStyle name="20% - Isticanje2" xfId="153"/>
    <cellStyle name="20% - Isticanje2 2" xfId="154"/>
    <cellStyle name="20% - Isticanje2_2014-12-03 Tender B Manastir - most Drava" xfId="155"/>
    <cellStyle name="20% - Isticanje3" xfId="156"/>
    <cellStyle name="20% - Isticanje3 2" xfId="157"/>
    <cellStyle name="20% - Isticanje3_2014-12-03 Tender B Manastir - most Drava" xfId="158"/>
    <cellStyle name="20% - Isticanje4" xfId="159"/>
    <cellStyle name="20% - Isticanje4 2" xfId="160"/>
    <cellStyle name="20% - Isticanje4_2014-12-03 Tender B Manastir - most Drava" xfId="161"/>
    <cellStyle name="20% - Isticanje5" xfId="162"/>
    <cellStyle name="20% - Isticanje5 2" xfId="163"/>
    <cellStyle name="20% - Isticanje5_2014-12-03 Tender B Manastir - most Drava" xfId="164"/>
    <cellStyle name="20% - Isticanje6" xfId="165"/>
    <cellStyle name="20% - Isticanje6 2" xfId="166"/>
    <cellStyle name="20% - Isticanje6_2014-12-03 Tender B Manastir - most Drava" xfId="167"/>
    <cellStyle name="40% - Accent1" xfId="14"/>
    <cellStyle name="40% - Accent1 2" xfId="15"/>
    <cellStyle name="40% - Accent1 2 2" xfId="169"/>
    <cellStyle name="40% - Accent1 2 3" xfId="168"/>
    <cellStyle name="40% - Accent1 3" xfId="170"/>
    <cellStyle name="40% - Accent1 4" xfId="171"/>
    <cellStyle name="40% - Accent2" xfId="16"/>
    <cellStyle name="40% - Accent2 2" xfId="17"/>
    <cellStyle name="40% - Accent2 2 2" xfId="173"/>
    <cellStyle name="40% - Accent2 2 3" xfId="172"/>
    <cellStyle name="40% - Accent2 3" xfId="174"/>
    <cellStyle name="40% - Accent2 4" xfId="175"/>
    <cellStyle name="40% - Accent3" xfId="18"/>
    <cellStyle name="40% - Accent3 2" xfId="19"/>
    <cellStyle name="40% - Accent3 2 2" xfId="177"/>
    <cellStyle name="40% - Accent3 2 3" xfId="176"/>
    <cellStyle name="40% - Accent3 3" xfId="178"/>
    <cellStyle name="40% - Accent3 4" xfId="179"/>
    <cellStyle name="40% - Accent4" xfId="20"/>
    <cellStyle name="40% - Accent4 2" xfId="21"/>
    <cellStyle name="40% - Accent4 2 2" xfId="181"/>
    <cellStyle name="40% - Accent4 2 3" xfId="180"/>
    <cellStyle name="40% - Accent4 3" xfId="182"/>
    <cellStyle name="40% - Accent4 4" xfId="183"/>
    <cellStyle name="40% - Accent5" xfId="22"/>
    <cellStyle name="40% - Accent5 2" xfId="23"/>
    <cellStyle name="40% - Accent5 2 2" xfId="185"/>
    <cellStyle name="40% - Accent5 2 3" xfId="184"/>
    <cellStyle name="40% - Accent5 3" xfId="186"/>
    <cellStyle name="40% - Accent5 3 2" xfId="379"/>
    <cellStyle name="40% - Accent5 3 2 2" xfId="399"/>
    <cellStyle name="40% - Accent5 3 2 2 2" xfId="472"/>
    <cellStyle name="40% - Accent5 3 2 3" xfId="452"/>
    <cellStyle name="40% - Accent5 3 3" xfId="390"/>
    <cellStyle name="40% - Accent5 3 3 2" xfId="463"/>
    <cellStyle name="40% - Accent5 3 4" xfId="424"/>
    <cellStyle name="40% - Accent5 4" xfId="187"/>
    <cellStyle name="40% - Accent5 5" xfId="188"/>
    <cellStyle name="40% - Accent6" xfId="24"/>
    <cellStyle name="40% - Accent6 2" xfId="25"/>
    <cellStyle name="40% - Accent6 2 2" xfId="190"/>
    <cellStyle name="40% - Accent6 2 3" xfId="189"/>
    <cellStyle name="40% - Accent6 3" xfId="191"/>
    <cellStyle name="40% - Accent6 4" xfId="192"/>
    <cellStyle name="40% - Isticanje2" xfId="193"/>
    <cellStyle name="40% - Isticanje2 2" xfId="194"/>
    <cellStyle name="40% - Isticanje2_2014-12-03 Tender B Manastir - most Drava" xfId="195"/>
    <cellStyle name="40% - Isticanje3" xfId="196"/>
    <cellStyle name="40% - Isticanje3 2" xfId="197"/>
    <cellStyle name="40% - Isticanje3_2014-12-03 Tender B Manastir - most Drava" xfId="198"/>
    <cellStyle name="40% - Isticanje4" xfId="199"/>
    <cellStyle name="40% - Isticanje4 2" xfId="200"/>
    <cellStyle name="40% - Isticanje4_2014-12-03 Tender B Manastir - most Drava" xfId="201"/>
    <cellStyle name="40% - Isticanje5" xfId="202"/>
    <cellStyle name="40% - Isticanje5 2" xfId="203"/>
    <cellStyle name="40% - Isticanje5 3" xfId="204"/>
    <cellStyle name="40% - Isticanje5 3 2" xfId="380"/>
    <cellStyle name="40% - Isticanje5 3 2 2" xfId="400"/>
    <cellStyle name="40% - Isticanje5 3 2 2 2" xfId="473"/>
    <cellStyle name="40% - Isticanje5 3 2 3" xfId="453"/>
    <cellStyle name="40% - Isticanje5 3 3" xfId="391"/>
    <cellStyle name="40% - Isticanje5 3 3 2" xfId="464"/>
    <cellStyle name="40% - Isticanje5 3 4" xfId="425"/>
    <cellStyle name="40% - Isticanje5 5" xfId="205"/>
    <cellStyle name="40% - Isticanje5 5 2" xfId="381"/>
    <cellStyle name="40% - Isticanje5 5 2 2" xfId="401"/>
    <cellStyle name="40% - Isticanje5 5 2 2 2" xfId="474"/>
    <cellStyle name="40% - Isticanje5 5 2 3" xfId="454"/>
    <cellStyle name="40% - Isticanje5 5 3" xfId="392"/>
    <cellStyle name="40% - Isticanje5 5 3 2" xfId="465"/>
    <cellStyle name="40% - Isticanje5 5 4" xfId="426"/>
    <cellStyle name="40% - Isticanje5_2014-12-03 Tender B Manastir - most Drava" xfId="206"/>
    <cellStyle name="40% - Isticanje6" xfId="207"/>
    <cellStyle name="40% - Isticanje6 2" xfId="208"/>
    <cellStyle name="40% - Isticanje6_2014-12-03 Tender B Manastir - most Drava" xfId="209"/>
    <cellStyle name="40% - Naglasak1" xfId="210"/>
    <cellStyle name="40% - Naglasak1 2" xfId="211"/>
    <cellStyle name="40% - Naglasak1_2014-12-03 Tender B Manastir - most Drava" xfId="212"/>
    <cellStyle name="60% - Accent1" xfId="26"/>
    <cellStyle name="60% - Accent1 2" xfId="27"/>
    <cellStyle name="60% - Accent1 2 2" xfId="213"/>
    <cellStyle name="60% - Accent1 3" xfId="214"/>
    <cellStyle name="60% - Accent2" xfId="28"/>
    <cellStyle name="60% - Accent2 2" xfId="29"/>
    <cellStyle name="60% - Accent2 2 2" xfId="215"/>
    <cellStyle name="60% - Accent2 3" xfId="216"/>
    <cellStyle name="60% - Accent3" xfId="30"/>
    <cellStyle name="60% - Accent3 2" xfId="31"/>
    <cellStyle name="60% - Accent3 2 2" xfId="217"/>
    <cellStyle name="60% - Accent3 3" xfId="218"/>
    <cellStyle name="60% - Accent4" xfId="32"/>
    <cellStyle name="60% - Accent4 2" xfId="33"/>
    <cellStyle name="60% - Accent4 2 2" xfId="219"/>
    <cellStyle name="60% - Accent4 3" xfId="220"/>
    <cellStyle name="60% - Accent5" xfId="34"/>
    <cellStyle name="60% - Accent5 2" xfId="35"/>
    <cellStyle name="60% - Accent5 2 2" xfId="221"/>
    <cellStyle name="60% - Accent5 3" xfId="222"/>
    <cellStyle name="60% - Accent6" xfId="36"/>
    <cellStyle name="60% - Accent6 2" xfId="37"/>
    <cellStyle name="60% - Accent6 2 2" xfId="223"/>
    <cellStyle name="60% - Accent6 3" xfId="224"/>
    <cellStyle name="60% - Isticanje1" xfId="225"/>
    <cellStyle name="60% - Isticanje2" xfId="226"/>
    <cellStyle name="60% - Isticanje3" xfId="227"/>
    <cellStyle name="60% - Isticanje4" xfId="228"/>
    <cellStyle name="60% - Isticanje5" xfId="229"/>
    <cellStyle name="60% - Isticanje6" xfId="230"/>
    <cellStyle name="Accent1" xfId="38"/>
    <cellStyle name="Accent1 2" xfId="39"/>
    <cellStyle name="Accent1 2 2" xfId="231"/>
    <cellStyle name="Accent1 3" xfId="232"/>
    <cellStyle name="Accent2" xfId="40"/>
    <cellStyle name="Accent2 2" xfId="41"/>
    <cellStyle name="Accent2 2 2" xfId="233"/>
    <cellStyle name="Accent2 3" xfId="234"/>
    <cellStyle name="Accent3" xfId="42"/>
    <cellStyle name="Accent3 2" xfId="43"/>
    <cellStyle name="Accent3 2 2" xfId="235"/>
    <cellStyle name="Accent3 3" xfId="236"/>
    <cellStyle name="Accent4" xfId="44"/>
    <cellStyle name="Accent4 2" xfId="45"/>
    <cellStyle name="Accent4 2 2" xfId="237"/>
    <cellStyle name="Accent4 3" xfId="238"/>
    <cellStyle name="Accent5" xfId="46"/>
    <cellStyle name="Accent5 2" xfId="47"/>
    <cellStyle name="Accent5 2 2" xfId="239"/>
    <cellStyle name="Accent5 3" xfId="240"/>
    <cellStyle name="Accent6" xfId="48"/>
    <cellStyle name="Accent6 2" xfId="49"/>
    <cellStyle name="Accent6 2 2" xfId="241"/>
    <cellStyle name="Accent6 3" xfId="242"/>
    <cellStyle name="Bad" xfId="124"/>
    <cellStyle name="Bad 2" xfId="50"/>
    <cellStyle name="Bad 2 2" xfId="243"/>
    <cellStyle name="Bad 3" xfId="244"/>
    <cellStyle name="Bilješka" xfId="245"/>
    <cellStyle name="Bilješka 2" xfId="51"/>
    <cellStyle name="Bilješka 2 2" xfId="246"/>
    <cellStyle name="Bilješka 3" xfId="247"/>
    <cellStyle name="Bilješka 4" xfId="248"/>
    <cellStyle name="Calculation" xfId="52"/>
    <cellStyle name="Calculation 2" xfId="53"/>
    <cellStyle name="Calculation 2 2" xfId="249"/>
    <cellStyle name="Calculation 3" xfId="250"/>
    <cellStyle name="Check Cell" xfId="54"/>
    <cellStyle name="Check Cell 2" xfId="55"/>
    <cellStyle name="Check Cell 2 2" xfId="251"/>
    <cellStyle name="Check Cell 3" xfId="252"/>
    <cellStyle name="Comma" xfId="56" builtinId="3"/>
    <cellStyle name="Comma 2" xfId="57"/>
    <cellStyle name="Comma 2 2" xfId="58"/>
    <cellStyle name="Comma 2 2 2" xfId="255"/>
    <cellStyle name="Comma 2 2 2 2" xfId="429"/>
    <cellStyle name="Comma 2 2 3" xfId="254"/>
    <cellStyle name="Comma 2 2 3 2" xfId="428"/>
    <cellStyle name="Comma 2 2 4" xfId="409"/>
    <cellStyle name="Comma 2 3" xfId="408"/>
    <cellStyle name="Comma 3" xfId="59"/>
    <cellStyle name="Comma 3 2" xfId="257"/>
    <cellStyle name="Comma 3 2 2" xfId="258"/>
    <cellStyle name="Comma 3 2 2 2" xfId="432"/>
    <cellStyle name="Comma 3 2 3" xfId="431"/>
    <cellStyle name="Comma 3 3" xfId="256"/>
    <cellStyle name="Comma 3 3 2" xfId="430"/>
    <cellStyle name="Comma 3 4" xfId="410"/>
    <cellStyle name="Comma 4" xfId="60"/>
    <cellStyle name="Comma 4 2" xfId="260"/>
    <cellStyle name="Comma 4 2 2" xfId="433"/>
    <cellStyle name="Comma 4 3" xfId="259"/>
    <cellStyle name="Comma 4 4" xfId="411"/>
    <cellStyle name="Comma 5" xfId="61"/>
    <cellStyle name="Comma 5 2" xfId="261"/>
    <cellStyle name="Comma 5 2 2" xfId="434"/>
    <cellStyle name="Comma 5 3" xfId="412"/>
    <cellStyle name="Comma 6" xfId="262"/>
    <cellStyle name="Comma 6 2" xfId="435"/>
    <cellStyle name="Comma 7" xfId="263"/>
    <cellStyle name="Comma 7 2" xfId="436"/>
    <cellStyle name="Comma 8" xfId="253"/>
    <cellStyle name="Comma 8 2" xfId="393"/>
    <cellStyle name="Comma 8 2 2" xfId="466"/>
    <cellStyle name="Comma 8 3" xfId="427"/>
    <cellStyle name="Comma 9" xfId="407"/>
    <cellStyle name="Currency 2" xfId="264"/>
    <cellStyle name="Currency 2 2" xfId="437"/>
    <cellStyle name="Dobro" xfId="265"/>
    <cellStyle name="Dobro 2" xfId="62"/>
    <cellStyle name="Euro" xfId="63"/>
    <cellStyle name="Explanatory Text" xfId="64"/>
    <cellStyle name="Explanatory Text 2" xfId="65"/>
    <cellStyle name="Explanatory Text 2 2" xfId="266"/>
    <cellStyle name="Explanatory Text 3" xfId="267"/>
    <cellStyle name="Good" xfId="66"/>
    <cellStyle name="Good 2" xfId="268"/>
    <cellStyle name="Good 3" xfId="269"/>
    <cellStyle name="Heading 1" xfId="67"/>
    <cellStyle name="Heading 1 2" xfId="68"/>
    <cellStyle name="Heading 1 2 2" xfId="270"/>
    <cellStyle name="Heading 1 3" xfId="271"/>
    <cellStyle name="Heading 2" xfId="69"/>
    <cellStyle name="Heading 2 2" xfId="70"/>
    <cellStyle name="Heading 2 2 2" xfId="272"/>
    <cellStyle name="Heading 2 3" xfId="273"/>
    <cellStyle name="Heading 3" xfId="71"/>
    <cellStyle name="Heading 3 2" xfId="72"/>
    <cellStyle name="Heading 3 2 2" xfId="274"/>
    <cellStyle name="Heading 3 3" xfId="275"/>
    <cellStyle name="Heading 4" xfId="73"/>
    <cellStyle name="Heading 4 2" xfId="74"/>
    <cellStyle name="Heading 4 2 2" xfId="276"/>
    <cellStyle name="Heading 4 3" xfId="277"/>
    <cellStyle name="Input" xfId="75"/>
    <cellStyle name="Input 2" xfId="76"/>
    <cellStyle name="Input 2 2" xfId="278"/>
    <cellStyle name="Input 3" xfId="279"/>
    <cellStyle name="Isticanje1" xfId="280"/>
    <cellStyle name="Isticanje2" xfId="281"/>
    <cellStyle name="Isticanje3" xfId="282"/>
    <cellStyle name="Isticanje4" xfId="283"/>
    <cellStyle name="Isticanje5" xfId="284"/>
    <cellStyle name="Isticanje6" xfId="285"/>
    <cellStyle name="Izlaz" xfId="286"/>
    <cellStyle name="Izlaz 2" xfId="77"/>
    <cellStyle name="Izračun" xfId="287"/>
    <cellStyle name="Linked Cell" xfId="78"/>
    <cellStyle name="Linked Cell 2" xfId="79"/>
    <cellStyle name="Linked Cell 2 2" xfId="288"/>
    <cellStyle name="Linked Cell 3" xfId="289"/>
    <cellStyle name="Loše" xfId="290"/>
    <cellStyle name="Naslov" xfId="291"/>
    <cellStyle name="Naslov 1" xfId="292"/>
    <cellStyle name="Naslov 2" xfId="293"/>
    <cellStyle name="Naslov 3" xfId="294"/>
    <cellStyle name="Naslov 4" xfId="295"/>
    <cellStyle name="Naslov 5" xfId="80"/>
    <cellStyle name="Neutral" xfId="81"/>
    <cellStyle name="Neutral 2" xfId="82"/>
    <cellStyle name="Neutral 2 2" xfId="296"/>
    <cellStyle name="Neutral 3" xfId="297"/>
    <cellStyle name="Neutralno" xfId="298"/>
    <cellStyle name="Normal" xfId="0" builtinId="0"/>
    <cellStyle name="Normal 10" xfId="299"/>
    <cellStyle name="Normal 11" xfId="300"/>
    <cellStyle name="Normal 12" xfId="301"/>
    <cellStyle name="Normal 13" xfId="125"/>
    <cellStyle name="Normal 13 2" xfId="389"/>
    <cellStyle name="Normal 13 2 2" xfId="462"/>
    <cellStyle name="Normal 13 3" xfId="423"/>
    <cellStyle name="Normal 2" xfId="83"/>
    <cellStyle name="Normal 2 2" xfId="84"/>
    <cellStyle name="Normal 2 2 2" xfId="303"/>
    <cellStyle name="Normal 2 2 3" xfId="304"/>
    <cellStyle name="Normal 2 2 4" xfId="305"/>
    <cellStyle name="Normal 2 2 5" xfId="302"/>
    <cellStyle name="Normal 2 3" xfId="85"/>
    <cellStyle name="Normal 2 3 2" xfId="306"/>
    <cellStyle name="Normal 3" xfId="86"/>
    <cellStyle name="Normal 3 2" xfId="87"/>
    <cellStyle name="Normal 3 3" xfId="307"/>
    <cellStyle name="Normal 4" xfId="88"/>
    <cellStyle name="Normal 4 2" xfId="309"/>
    <cellStyle name="Normal 4 3" xfId="308"/>
    <cellStyle name="Normal 4 3 2" xfId="394"/>
    <cellStyle name="Normal 4 3 2 2" xfId="467"/>
    <cellStyle name="Normal 4 3 3" xfId="438"/>
    <cellStyle name="Normal 4 4" xfId="382"/>
    <cellStyle name="Normal 4 4 2" xfId="402"/>
    <cellStyle name="Normal 4 4 2 2" xfId="475"/>
    <cellStyle name="Normal 4 4 3" xfId="455"/>
    <cellStyle name="Normal 4_2014-12-03 Tender B Manastir - most Drava" xfId="310"/>
    <cellStyle name="Normal 5" xfId="311"/>
    <cellStyle name="Normal 5 2" xfId="383"/>
    <cellStyle name="Normal 5 2 2" xfId="403"/>
    <cellStyle name="Normal 5 2 2 2" xfId="476"/>
    <cellStyle name="Normal 5 2 3" xfId="456"/>
    <cellStyle name="Normal 5 3" xfId="395"/>
    <cellStyle name="Normal 5 3 2" xfId="468"/>
    <cellStyle name="Normal 5 4" xfId="439"/>
    <cellStyle name="Normal 6" xfId="312"/>
    <cellStyle name="Normal 6 2" xfId="384"/>
    <cellStyle name="Normal 6 2 2" xfId="404"/>
    <cellStyle name="Normal 6 2 2 2" xfId="477"/>
    <cellStyle name="Normal 6 2 3" xfId="457"/>
    <cellStyle name="Normal 6 3" xfId="396"/>
    <cellStyle name="Normal 6 3 2" xfId="469"/>
    <cellStyle name="Normal 6 4" xfId="440"/>
    <cellStyle name="Normal 7" xfId="313"/>
    <cellStyle name="Normal 7 2" xfId="314"/>
    <cellStyle name="Normal 8" xfId="315"/>
    <cellStyle name="Normal 9" xfId="89"/>
    <cellStyle name="Normal 9 2" xfId="90"/>
    <cellStyle name="Normalno 2" xfId="316"/>
    <cellStyle name="Normalno 2 2" xfId="317"/>
    <cellStyle name="Normalno 2 3" xfId="318"/>
    <cellStyle name="Normalno 3" xfId="319"/>
    <cellStyle name="Normalno 3 2" xfId="320"/>
    <cellStyle name="Normalno 4" xfId="321"/>
    <cellStyle name="Note" xfId="91"/>
    <cellStyle name="Note 2" xfId="322"/>
    <cellStyle name="Note 3" xfId="323"/>
    <cellStyle name="Note 4" xfId="324"/>
    <cellStyle name="Note 5" xfId="325"/>
    <cellStyle name="Obično 183" xfId="92"/>
    <cellStyle name="Obično 183 2" xfId="93"/>
    <cellStyle name="Obično 2" xfId="94"/>
    <cellStyle name="Obično 3" xfId="95"/>
    <cellStyle name="Obično 3 2" xfId="96"/>
    <cellStyle name="Obično 3 2 2" xfId="326"/>
    <cellStyle name="Obično 3 3" xfId="97"/>
    <cellStyle name="Obično 4" xfId="98"/>
    <cellStyle name="Obično 4 2" xfId="99"/>
    <cellStyle name="Obično 4 2 2" xfId="327"/>
    <cellStyle name="Obično 5" xfId="100"/>
    <cellStyle name="Obično 5 2" xfId="328"/>
    <cellStyle name="Obično 5 2 2" xfId="397"/>
    <cellStyle name="Obično 5 2 2 2" xfId="470"/>
    <cellStyle name="Obično 5 2 3" xfId="441"/>
    <cellStyle name="Obično 5 3" xfId="385"/>
    <cellStyle name="Obično 5 3 2" xfId="405"/>
    <cellStyle name="Obično 5 3 2 2" xfId="478"/>
    <cellStyle name="Obično 5 3 3" xfId="458"/>
    <cellStyle name="Obično 5 4" xfId="329"/>
    <cellStyle name="Obično 5 4 2" xfId="386"/>
    <cellStyle name="Obično 5 4 2 2" xfId="406"/>
    <cellStyle name="Obično 5 4 2 2 2" xfId="479"/>
    <cellStyle name="Obično 5 4 2 3" xfId="459"/>
    <cellStyle name="Obično 5 4 3" xfId="398"/>
    <cellStyle name="Obično 5 4 3 2" xfId="471"/>
    <cellStyle name="Obično 5 4 4" xfId="442"/>
    <cellStyle name="Obično 5 5" xfId="387"/>
    <cellStyle name="Obično 5 5 2" xfId="460"/>
    <cellStyle name="Obično 5 6" xfId="413"/>
    <cellStyle name="Obično 5_2014-12-03 Tender B Manastir - most Drava" xfId="330"/>
    <cellStyle name="Obično 6" xfId="101"/>
    <cellStyle name="Obično 6 2" xfId="332"/>
    <cellStyle name="Obično 6 3" xfId="331"/>
    <cellStyle name="Obično 7" xfId="102"/>
    <cellStyle name="Obično 7 2" xfId="333"/>
    <cellStyle name="Obično 7 3" xfId="388"/>
    <cellStyle name="Obično 7 3 2" xfId="461"/>
    <cellStyle name="Obično 7 4" xfId="414"/>
    <cellStyle name="Obično 8" xfId="334"/>
    <cellStyle name="Obično 9" xfId="335"/>
    <cellStyle name="Obično_1) KB 10(20) kV TS DM- RP DM" xfId="336"/>
    <cellStyle name="Output" xfId="103"/>
    <cellStyle name="Output 2" xfId="337"/>
    <cellStyle name="Output 3" xfId="338"/>
    <cellStyle name="Percent 2" xfId="339"/>
    <cellStyle name="Percent 3" xfId="340"/>
    <cellStyle name="Percent 3 2" xfId="341"/>
    <cellStyle name="Postotak 2" xfId="104"/>
    <cellStyle name="Postotak 3" xfId="342"/>
    <cellStyle name="Postotak 4" xfId="343"/>
    <cellStyle name="Povezana ćelija" xfId="344"/>
    <cellStyle name="Provjera ćelije" xfId="345"/>
    <cellStyle name="Stil 1" xfId="105"/>
    <cellStyle name="Style 1" xfId="106"/>
    <cellStyle name="Style 1 2" xfId="107"/>
    <cellStyle name="Style 1 2 2" xfId="347"/>
    <cellStyle name="Style 1 3" xfId="108"/>
    <cellStyle name="Style 1 4" xfId="346"/>
    <cellStyle name="Style 1_troskovnik-granicni prijelazi - tipski" xfId="348"/>
    <cellStyle name="Tekst objašnjenja" xfId="349"/>
    <cellStyle name="Tekst upozorenja" xfId="350"/>
    <cellStyle name="Tekst upozorenja 2" xfId="109"/>
    <cellStyle name="Title" xfId="110"/>
    <cellStyle name="Title 2" xfId="351"/>
    <cellStyle name="Title 3" xfId="352"/>
    <cellStyle name="Total" xfId="111"/>
    <cellStyle name="Total 2" xfId="112"/>
    <cellStyle name="Total 2 2" xfId="353"/>
    <cellStyle name="Total 3" xfId="354"/>
    <cellStyle name="Ukupni zbroj" xfId="355"/>
    <cellStyle name="Ukupno" xfId="113"/>
    <cellStyle name="Ukupno 2" xfId="114"/>
    <cellStyle name="Ukupno 2 2" xfId="357"/>
    <cellStyle name="Ukupno 3" xfId="356"/>
    <cellStyle name="Unos" xfId="358"/>
    <cellStyle name="Valuta 2" xfId="359"/>
    <cellStyle name="Valuta 3" xfId="360"/>
    <cellStyle name="Warning Text" xfId="115"/>
    <cellStyle name="Warning Text 2" xfId="361"/>
    <cellStyle name="Warning Text 3" xfId="362"/>
    <cellStyle name="Warning Text 8 4" xfId="363"/>
    <cellStyle name="Zarez 2" xfId="116"/>
    <cellStyle name="Zarez 2 2" xfId="117"/>
    <cellStyle name="Zarez 2 2 2" xfId="416"/>
    <cellStyle name="Zarez 2 3" xfId="118"/>
    <cellStyle name="Zarez 2 3 2" xfId="364"/>
    <cellStyle name="Zarez 2 3 2 2" xfId="443"/>
    <cellStyle name="Zarez 2 3 3" xfId="417"/>
    <cellStyle name="Zarez 2 4" xfId="119"/>
    <cellStyle name="Zarez 2 4 2" xfId="418"/>
    <cellStyle name="Zarez 2 5" xfId="365"/>
    <cellStyle name="Zarez 2 6" xfId="415"/>
    <cellStyle name="Zarez 2_Knjiga 5 TROŠKOVNIK Instalaterski radovi dio 1" xfId="366"/>
    <cellStyle name="Zarez 3" xfId="120"/>
    <cellStyle name="Zarez 3 2" xfId="121"/>
    <cellStyle name="Zarez 3 2 2" xfId="369"/>
    <cellStyle name="Zarez 3 2 2 2" xfId="446"/>
    <cellStyle name="Zarez 3 2 3" xfId="370"/>
    <cellStyle name="Zarez 3 2 3 2" xfId="447"/>
    <cellStyle name="Zarez 3 2 4" xfId="368"/>
    <cellStyle name="Zarez 3 2 4 2" xfId="445"/>
    <cellStyle name="Zarez 3 2 5" xfId="420"/>
    <cellStyle name="Zarez 3 3" xfId="371"/>
    <cellStyle name="Zarez 3 3 2" xfId="372"/>
    <cellStyle name="Zarez 3 4" xfId="373"/>
    <cellStyle name="Zarez 3 4 2" xfId="448"/>
    <cellStyle name="Zarez 3 5" xfId="367"/>
    <cellStyle name="Zarez 3 5 2" xfId="444"/>
    <cellStyle name="Zarez 3 6" xfId="419"/>
    <cellStyle name="Zarez 3_Knjiga 5 TROŠKOVNIK Instalaterski radovi dio 1" xfId="374"/>
    <cellStyle name="Zarez 4" xfId="122"/>
    <cellStyle name="Zarez 4 2" xfId="123"/>
    <cellStyle name="Zarez 4 2 2" xfId="375"/>
    <cellStyle name="Zarez 4 2 3" xfId="422"/>
    <cellStyle name="Zarez 4 3" xfId="421"/>
    <cellStyle name="Zarez 5" xfId="376"/>
    <cellStyle name="Zarez 5 2" xfId="377"/>
    <cellStyle name="Zarez 5 2 2" xfId="450"/>
    <cellStyle name="Zarez 5 3" xfId="449"/>
    <cellStyle name="Zarez 6" xfId="378"/>
    <cellStyle name="Zarez 6 2" xfId="451"/>
  </cellStyles>
  <dxfs count="0"/>
  <tableStyles count="0" defaultTableStyle="TableStyleMedium9"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stanic\RAZMJENI\Ugovrni%20tro&#353;kovnik%20%20IZGRADNJA%20J%20-%20VG%20od%200+000%20DO%206+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71.3\dokumenti\Documents%20and%20Settings\mlozanci\My%20Documents\JAVNA%20NADMETANJA%20GRA&#272;ENJE\&#352;PRANCE\FAKTOR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71.3\dokumenti\projektiranje\AC%20Op&#263;enito\Grupa%20za%20troskovnike\Tipski%20troskovnici\Nova%20spranca%20Primavera\primavera%20d\2.%20UT%20KNJIGA%204A%20Telekomunikacij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71.3\dokumenti\Ugovorni%20troskovnici\CP\Jedinstvo,%20CP%20Busevec,%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s>
    <sheetDataSet>
      <sheetData sheetId="0" refreshError="1">
        <row r="4">
          <cell r="B4">
            <v>0.95299999999999996</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FAKTORI 2"/>
      <sheetName val="FAKTORI 3"/>
    </sheetNames>
    <sheetDataSet>
      <sheetData sheetId="0" refreshError="1"/>
      <sheetData sheetId="1" refreshError="1">
        <row r="3">
          <cell r="B3">
            <v>1</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DRŽAJ"/>
      <sheetName val="OPĆE NAPOMENE"/>
      <sheetName val="POSEBNI TEHNIČKI UVJETI"/>
      <sheetName val="Građ-obrtnički"/>
      <sheetName val="Vod i kanal"/>
      <sheetName val="Strojarski"/>
      <sheetName val="Elektro"/>
      <sheetName val="Promet"/>
      <sheetName val="Rekapitulacija"/>
    </sheetNames>
    <sheetDataSet>
      <sheetData sheetId="0"/>
      <sheetData sheetId="1"/>
      <sheetData sheetId="2"/>
      <sheetData sheetId="3"/>
      <sheetData sheetId="4"/>
      <sheetData sheetId="5"/>
      <sheetData sheetId="6"/>
      <sheetData sheetId="7"/>
      <sheetData sheetId="8">
        <row r="52">
          <cell r="C52">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2"/>
  <sheetViews>
    <sheetView view="pageBreakPreview" zoomScale="60" zoomScaleNormal="100" workbookViewId="0">
      <selection activeCell="A40" sqref="A40:F40"/>
    </sheetView>
  </sheetViews>
  <sheetFormatPr defaultRowHeight="12.75"/>
  <cols>
    <col min="1" max="6" width="18.28515625" style="563" customWidth="1"/>
    <col min="7" max="16384" width="9.140625" style="563"/>
  </cols>
  <sheetData>
    <row r="1" spans="1:6" s="63" customFormat="1" ht="27" customHeight="1">
      <c r="A1" s="568" t="s">
        <v>231</v>
      </c>
      <c r="B1" s="568"/>
      <c r="C1" s="568"/>
      <c r="D1" s="568"/>
      <c r="E1" s="568"/>
      <c r="F1" s="568"/>
    </row>
    <row r="2" spans="1:6" s="562" customFormat="1" ht="35.1" customHeight="1">
      <c r="A2" s="568" t="s">
        <v>54</v>
      </c>
      <c r="B2" s="568"/>
      <c r="C2" s="568"/>
      <c r="D2" s="568"/>
      <c r="E2" s="568"/>
      <c r="F2" s="568"/>
    </row>
    <row r="3" spans="1:6">
      <c r="A3" s="569"/>
      <c r="B3" s="569"/>
      <c r="C3" s="569"/>
      <c r="D3" s="569"/>
      <c r="E3" s="569"/>
      <c r="F3" s="569"/>
    </row>
    <row r="4" spans="1:6">
      <c r="A4" s="570" t="s">
        <v>55</v>
      </c>
      <c r="B4" s="570"/>
      <c r="C4" s="570"/>
      <c r="D4" s="570"/>
      <c r="E4" s="570"/>
      <c r="F4" s="570"/>
    </row>
    <row r="5" spans="1:6">
      <c r="A5" s="569"/>
      <c r="B5" s="569"/>
      <c r="C5" s="569"/>
      <c r="D5" s="569"/>
      <c r="E5" s="569"/>
      <c r="F5" s="569"/>
    </row>
    <row r="6" spans="1:6" ht="39.950000000000003" customHeight="1">
      <c r="A6" s="566" t="s">
        <v>56</v>
      </c>
      <c r="B6" s="567"/>
      <c r="C6" s="567"/>
      <c r="D6" s="567"/>
      <c r="E6" s="567"/>
      <c r="F6" s="567"/>
    </row>
    <row r="7" spans="1:6" ht="14.25" customHeight="1">
      <c r="A7" s="571"/>
      <c r="B7" s="571"/>
      <c r="C7" s="571"/>
      <c r="D7" s="571"/>
      <c r="E7" s="571"/>
      <c r="F7" s="571"/>
    </row>
    <row r="8" spans="1:6" ht="80.099999999999994" customHeight="1">
      <c r="A8" s="566" t="s">
        <v>57</v>
      </c>
      <c r="B8" s="567"/>
      <c r="C8" s="567"/>
      <c r="D8" s="567"/>
      <c r="E8" s="567"/>
      <c r="F8" s="567"/>
    </row>
    <row r="9" spans="1:6" ht="9.9499999999999993" customHeight="1">
      <c r="A9" s="569"/>
      <c r="B9" s="569"/>
      <c r="C9" s="569"/>
      <c r="D9" s="569"/>
      <c r="E9" s="569"/>
      <c r="F9" s="569"/>
    </row>
    <row r="10" spans="1:6" ht="65.099999999999994" customHeight="1">
      <c r="A10" s="566" t="s">
        <v>58</v>
      </c>
      <c r="B10" s="567"/>
      <c r="C10" s="567"/>
      <c r="D10" s="567"/>
      <c r="E10" s="567"/>
      <c r="F10" s="567"/>
    </row>
    <row r="11" spans="1:6" ht="9.9499999999999993" customHeight="1">
      <c r="A11" s="571"/>
      <c r="B11" s="571"/>
      <c r="C11" s="571"/>
      <c r="D11" s="571"/>
      <c r="E11" s="571"/>
      <c r="F11" s="571"/>
    </row>
    <row r="12" spans="1:6" ht="54.95" customHeight="1">
      <c r="A12" s="566" t="s">
        <v>59</v>
      </c>
      <c r="B12" s="567"/>
      <c r="C12" s="567"/>
      <c r="D12" s="567"/>
      <c r="E12" s="567"/>
      <c r="F12" s="567"/>
    </row>
    <row r="13" spans="1:6" ht="15" customHeight="1">
      <c r="A13" s="564"/>
      <c r="B13" s="561"/>
      <c r="C13" s="561"/>
      <c r="D13" s="561"/>
      <c r="E13" s="561"/>
      <c r="F13" s="561"/>
    </row>
    <row r="14" spans="1:6" ht="19.5" customHeight="1">
      <c r="A14" s="566" t="s">
        <v>114</v>
      </c>
      <c r="B14" s="567"/>
      <c r="C14" s="567"/>
      <c r="D14" s="567"/>
      <c r="E14" s="567"/>
      <c r="F14" s="567"/>
    </row>
    <row r="15" spans="1:6" ht="13.5" customHeight="1">
      <c r="A15" s="564"/>
      <c r="B15" s="561"/>
      <c r="C15" s="561"/>
      <c r="D15" s="561"/>
      <c r="E15" s="561"/>
      <c r="F15" s="561"/>
    </row>
    <row r="16" spans="1:6" ht="54.95" customHeight="1">
      <c r="A16" s="566" t="s">
        <v>65</v>
      </c>
      <c r="B16" s="567"/>
      <c r="C16" s="567"/>
      <c r="D16" s="567"/>
      <c r="E16" s="567"/>
      <c r="F16" s="567"/>
    </row>
    <row r="17" spans="1:6" ht="14.25" customHeight="1">
      <c r="A17" s="571"/>
      <c r="B17" s="571"/>
      <c r="C17" s="571"/>
      <c r="D17" s="571"/>
      <c r="E17" s="571"/>
      <c r="F17" s="571"/>
    </row>
    <row r="18" spans="1:6" ht="74.25" customHeight="1">
      <c r="A18" s="566" t="s">
        <v>138</v>
      </c>
      <c r="B18" s="567"/>
      <c r="C18" s="567"/>
      <c r="D18" s="567"/>
      <c r="E18" s="567"/>
      <c r="F18" s="567"/>
    </row>
    <row r="19" spans="1:6" ht="14.25" customHeight="1">
      <c r="A19" s="571"/>
      <c r="B19" s="571"/>
      <c r="C19" s="571"/>
      <c r="D19" s="571"/>
      <c r="E19" s="571"/>
      <c r="F19" s="571"/>
    </row>
    <row r="20" spans="1:6" ht="54.95" customHeight="1">
      <c r="A20" s="566" t="s">
        <v>66</v>
      </c>
      <c r="B20" s="567"/>
      <c r="C20" s="567"/>
      <c r="D20" s="567"/>
      <c r="E20" s="567"/>
      <c r="F20" s="567"/>
    </row>
    <row r="21" spans="1:6" ht="13.5" customHeight="1">
      <c r="A21" s="571"/>
      <c r="B21" s="571"/>
      <c r="C21" s="571"/>
      <c r="D21" s="571"/>
      <c r="E21" s="571"/>
      <c r="F21" s="571"/>
    </row>
    <row r="22" spans="1:6" s="565" customFormat="1" ht="50.1" customHeight="1">
      <c r="A22" s="572" t="s">
        <v>118</v>
      </c>
      <c r="B22" s="573"/>
      <c r="C22" s="573"/>
      <c r="D22" s="573"/>
      <c r="E22" s="573"/>
      <c r="F22" s="573"/>
    </row>
    <row r="23" spans="1:6" ht="14.25" customHeight="1">
      <c r="A23" s="571"/>
      <c r="B23" s="571"/>
      <c r="C23" s="571"/>
      <c r="D23" s="571"/>
      <c r="E23" s="571"/>
      <c r="F23" s="571"/>
    </row>
    <row r="24" spans="1:6" ht="41.1" customHeight="1">
      <c r="A24" s="566" t="s">
        <v>67</v>
      </c>
      <c r="B24" s="567"/>
      <c r="C24" s="567"/>
      <c r="D24" s="567"/>
      <c r="E24" s="567"/>
      <c r="F24" s="567"/>
    </row>
    <row r="25" spans="1:6" ht="9.9499999999999993" customHeight="1">
      <c r="A25" s="571"/>
      <c r="B25" s="571"/>
      <c r="C25" s="571"/>
      <c r="D25" s="571"/>
      <c r="E25" s="571"/>
      <c r="F25" s="571"/>
    </row>
    <row r="26" spans="1:6" ht="41.1" customHeight="1">
      <c r="A26" s="566" t="s">
        <v>68</v>
      </c>
      <c r="B26" s="567"/>
      <c r="C26" s="567"/>
      <c r="D26" s="567"/>
      <c r="E26" s="567"/>
      <c r="F26" s="567"/>
    </row>
    <row r="27" spans="1:6" ht="18" customHeight="1">
      <c r="A27" s="571"/>
      <c r="B27" s="571"/>
      <c r="C27" s="571"/>
      <c r="D27" s="571"/>
      <c r="E27" s="571"/>
      <c r="F27" s="571"/>
    </row>
    <row r="28" spans="1:6" ht="41.1" customHeight="1">
      <c r="A28" s="566" t="s">
        <v>60</v>
      </c>
      <c r="B28" s="567"/>
      <c r="C28" s="567"/>
      <c r="D28" s="567"/>
      <c r="E28" s="567"/>
      <c r="F28" s="567"/>
    </row>
    <row r="29" spans="1:6" ht="12" customHeight="1">
      <c r="A29" s="569"/>
      <c r="B29" s="569"/>
      <c r="C29" s="569"/>
      <c r="D29" s="569"/>
      <c r="E29" s="569"/>
      <c r="F29" s="569"/>
    </row>
    <row r="30" spans="1:6" ht="15" customHeight="1">
      <c r="A30" s="566" t="s">
        <v>64</v>
      </c>
      <c r="B30" s="567"/>
      <c r="C30" s="567"/>
      <c r="D30" s="567"/>
      <c r="E30" s="567"/>
      <c r="F30" s="567"/>
    </row>
    <row r="31" spans="1:6" ht="13.5" customHeight="1">
      <c r="A31" s="569"/>
      <c r="B31" s="569"/>
      <c r="C31" s="569"/>
      <c r="D31" s="569"/>
      <c r="E31" s="569"/>
      <c r="F31" s="569"/>
    </row>
    <row r="32" spans="1:6" ht="30" customHeight="1">
      <c r="A32" s="566" t="s">
        <v>61</v>
      </c>
      <c r="B32" s="567"/>
      <c r="C32" s="567"/>
      <c r="D32" s="567"/>
      <c r="E32" s="567"/>
      <c r="F32" s="567"/>
    </row>
    <row r="33" spans="1:6" ht="12.75" customHeight="1">
      <c r="A33" s="571"/>
      <c r="B33" s="571"/>
      <c r="C33" s="571"/>
      <c r="D33" s="571"/>
      <c r="E33" s="571"/>
      <c r="F33" s="571"/>
    </row>
    <row r="34" spans="1:6" ht="65.099999999999994" customHeight="1">
      <c r="A34" s="566" t="s">
        <v>69</v>
      </c>
      <c r="B34" s="567"/>
      <c r="C34" s="567"/>
      <c r="D34" s="567"/>
      <c r="E34" s="567"/>
      <c r="F34" s="567"/>
    </row>
    <row r="35" spans="1:6" ht="12.75" customHeight="1">
      <c r="A35" s="571"/>
      <c r="B35" s="571"/>
      <c r="C35" s="571"/>
      <c r="D35" s="571"/>
      <c r="E35" s="571"/>
      <c r="F35" s="571"/>
    </row>
    <row r="36" spans="1:6" ht="54.95" customHeight="1">
      <c r="A36" s="566" t="s">
        <v>62</v>
      </c>
      <c r="B36" s="567"/>
      <c r="C36" s="567"/>
      <c r="D36" s="567"/>
      <c r="E36" s="567"/>
      <c r="F36" s="567"/>
    </row>
    <row r="37" spans="1:6" ht="15.75" customHeight="1">
      <c r="A37" s="564"/>
      <c r="B37" s="561"/>
      <c r="C37" s="561"/>
      <c r="D37" s="561"/>
      <c r="E37" s="561"/>
      <c r="F37" s="561"/>
    </row>
    <row r="38" spans="1:6" ht="33" customHeight="1">
      <c r="A38" s="566" t="s">
        <v>70</v>
      </c>
      <c r="B38" s="566"/>
      <c r="C38" s="566"/>
      <c r="D38" s="566"/>
      <c r="E38" s="566"/>
      <c r="F38" s="566"/>
    </row>
    <row r="39" spans="1:6" ht="9.9499999999999993" customHeight="1">
      <c r="A39" s="574"/>
      <c r="B39" s="574"/>
      <c r="C39" s="574"/>
      <c r="D39" s="574"/>
      <c r="E39" s="574"/>
      <c r="F39" s="574"/>
    </row>
    <row r="40" spans="1:6" ht="30" customHeight="1">
      <c r="A40" s="566" t="s">
        <v>63</v>
      </c>
      <c r="B40" s="567"/>
      <c r="C40" s="567"/>
      <c r="D40" s="567"/>
      <c r="E40" s="567"/>
      <c r="F40" s="567"/>
    </row>
    <row r="41" spans="1:6" ht="9.9499999999999993" customHeight="1">
      <c r="A41" s="571"/>
      <c r="B41" s="571"/>
      <c r="C41" s="571"/>
      <c r="D41" s="571"/>
      <c r="E41" s="571"/>
      <c r="F41" s="571"/>
    </row>
    <row r="42" spans="1:6" ht="38.25" customHeight="1">
      <c r="A42" s="575" t="s">
        <v>238</v>
      </c>
      <c r="B42" s="575"/>
      <c r="C42" s="575"/>
      <c r="D42" s="575"/>
      <c r="E42" s="575"/>
      <c r="F42" s="575"/>
    </row>
  </sheetData>
  <mergeCells count="39">
    <mergeCell ref="A42:F42"/>
    <mergeCell ref="A41:F41"/>
    <mergeCell ref="A24:F24"/>
    <mergeCell ref="A26:F26"/>
    <mergeCell ref="A31:F31"/>
    <mergeCell ref="A27:F27"/>
    <mergeCell ref="A35:F35"/>
    <mergeCell ref="A32:F32"/>
    <mergeCell ref="A33:F33"/>
    <mergeCell ref="A34:F34"/>
    <mergeCell ref="A40:F40"/>
    <mergeCell ref="A23:F23"/>
    <mergeCell ref="A36:F36"/>
    <mergeCell ref="A39:F39"/>
    <mergeCell ref="A29:F29"/>
    <mergeCell ref="A30:F30"/>
    <mergeCell ref="A38:F38"/>
    <mergeCell ref="A28:F28"/>
    <mergeCell ref="A25:F25"/>
    <mergeCell ref="A22:F22"/>
    <mergeCell ref="A9:F9"/>
    <mergeCell ref="A10:F10"/>
    <mergeCell ref="A11:F11"/>
    <mergeCell ref="A12:F12"/>
    <mergeCell ref="A16:F16"/>
    <mergeCell ref="A19:F19"/>
    <mergeCell ref="A14:F14"/>
    <mergeCell ref="A17:F17"/>
    <mergeCell ref="A18:F18"/>
    <mergeCell ref="A20:F20"/>
    <mergeCell ref="A21:F21"/>
    <mergeCell ref="A8:F8"/>
    <mergeCell ref="A1:F1"/>
    <mergeCell ref="A2:F2"/>
    <mergeCell ref="A3:F3"/>
    <mergeCell ref="A4:F4"/>
    <mergeCell ref="A5:F5"/>
    <mergeCell ref="A6:F6"/>
    <mergeCell ref="A7:F7"/>
  </mergeCells>
  <printOptions horizontalCentered="1"/>
  <pageMargins left="0.55118110236220474" right="0.35433070866141736" top="0.59055118110236227" bottom="0.39370078740157483" header="0" footer="0"/>
  <pageSetup paperSize="9" scale="87" firstPageNumber="4" fitToHeight="0" orientation="portrait" cellComments="atEnd" useFirstPageNumber="1" r:id="rId1"/>
  <headerFooter alignWithMargins="0">
    <oddFooter xml:space="preserve">&amp;C&amp;P/&amp;N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DG174"/>
  <sheetViews>
    <sheetView showZeros="0" view="pageBreakPreview" zoomScaleNormal="100" zoomScaleSheetLayoutView="100" workbookViewId="0">
      <selection activeCell="E6" sqref="E6"/>
    </sheetView>
  </sheetViews>
  <sheetFormatPr defaultRowHeight="12.75" outlineLevelRow="3"/>
  <cols>
    <col min="1" max="1" width="10.42578125" style="128" customWidth="1"/>
    <col min="2" max="2" width="52.5703125" style="2" customWidth="1"/>
    <col min="3" max="3" width="8.7109375" style="89" customWidth="1"/>
    <col min="4" max="4" width="9.42578125" style="108" customWidth="1"/>
    <col min="5" max="5" width="12.7109375" style="181" customWidth="1"/>
    <col min="6" max="6" width="15.85546875" style="181" customWidth="1"/>
    <col min="7" max="7" width="27.28515625" style="143" customWidth="1"/>
    <col min="8" max="50" width="9.140625" style="63"/>
    <col min="51" max="16384" width="9.140625" style="1"/>
  </cols>
  <sheetData>
    <row r="1" spans="1:55" ht="27" customHeight="1">
      <c r="A1" s="576" t="s">
        <v>232</v>
      </c>
      <c r="B1" s="577"/>
      <c r="C1" s="577"/>
      <c r="D1" s="577"/>
      <c r="E1" s="577"/>
      <c r="F1" s="578"/>
    </row>
    <row r="2" spans="1:55" s="5" customFormat="1" ht="26.25" thickBot="1">
      <c r="A2" s="110" t="s">
        <v>19</v>
      </c>
      <c r="B2" s="8" t="s">
        <v>18</v>
      </c>
      <c r="C2" s="64" t="s">
        <v>21</v>
      </c>
      <c r="D2" s="95" t="s">
        <v>22</v>
      </c>
      <c r="E2" s="109" t="s">
        <v>20</v>
      </c>
      <c r="F2" s="136" t="s">
        <v>23</v>
      </c>
      <c r="G2" s="144"/>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row>
    <row r="3" spans="1:55" s="4" customFormat="1" ht="16.5" customHeight="1" outlineLevel="1" thickTop="1">
      <c r="A3" s="111"/>
      <c r="B3" s="28"/>
      <c r="C3" s="65"/>
      <c r="D3" s="96"/>
      <c r="E3" s="161"/>
      <c r="F3" s="161"/>
      <c r="G3" s="145"/>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row>
    <row r="4" spans="1:55" s="54" customFormat="1" ht="15" customHeight="1" outlineLevel="1">
      <c r="A4" s="44" t="s">
        <v>8</v>
      </c>
      <c r="B4" s="45" t="s">
        <v>4</v>
      </c>
      <c r="C4" s="66"/>
      <c r="D4" s="97"/>
      <c r="E4" s="97"/>
      <c r="F4" s="97"/>
      <c r="G4" s="145"/>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4"/>
      <c r="AZ4" s="4"/>
      <c r="BA4" s="4"/>
      <c r="BB4" s="4"/>
      <c r="BC4" s="4"/>
    </row>
    <row r="5" spans="1:55" s="4" customFormat="1" ht="15.75" customHeight="1" outlineLevel="1">
      <c r="A5" s="113"/>
      <c r="B5" s="51"/>
      <c r="C5" s="70"/>
      <c r="D5" s="69"/>
      <c r="E5" s="162"/>
      <c r="F5" s="165"/>
      <c r="G5" s="145"/>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row>
    <row r="6" spans="1:55" s="4" customFormat="1" ht="12.75" customHeight="1" outlineLevel="1">
      <c r="A6" s="33" t="s">
        <v>11</v>
      </c>
      <c r="B6" s="9" t="s">
        <v>4</v>
      </c>
      <c r="C6" s="242" t="s">
        <v>37</v>
      </c>
      <c r="D6" s="135">
        <v>184</v>
      </c>
      <c r="E6" s="243"/>
      <c r="F6" s="244"/>
      <c r="G6" s="145"/>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row>
    <row r="7" spans="1:55" s="4" customFormat="1" outlineLevel="1">
      <c r="A7" s="245"/>
      <c r="B7" s="246" t="s">
        <v>24</v>
      </c>
      <c r="C7" s="247"/>
      <c r="D7" s="247"/>
      <c r="E7" s="248"/>
      <c r="F7" s="249"/>
      <c r="G7" s="145"/>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row>
    <row r="8" spans="1:55" s="4" customFormat="1" ht="98.25" customHeight="1" outlineLevel="1">
      <c r="A8" s="245"/>
      <c r="B8" s="246" t="s">
        <v>125</v>
      </c>
      <c r="C8" s="247"/>
      <c r="D8" s="247"/>
      <c r="E8" s="248"/>
      <c r="F8" s="249"/>
      <c r="G8" s="145"/>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row>
    <row r="9" spans="1:55" s="4" customFormat="1" ht="12.75" customHeight="1" outlineLevel="1">
      <c r="A9" s="250"/>
      <c r="B9" s="251" t="s">
        <v>119</v>
      </c>
      <c r="C9" s="252"/>
      <c r="D9" s="252"/>
      <c r="E9" s="163"/>
      <c r="F9" s="253"/>
      <c r="G9" s="145"/>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row>
    <row r="10" spans="1:55" s="4" customFormat="1" ht="12.75" customHeight="1" outlineLevel="1">
      <c r="A10" s="113"/>
      <c r="B10" s="51"/>
      <c r="C10" s="70"/>
      <c r="D10" s="69"/>
      <c r="E10" s="162"/>
      <c r="F10" s="165"/>
      <c r="G10" s="145"/>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row>
    <row r="11" spans="1:55" s="54" customFormat="1" ht="15" customHeight="1" outlineLevel="1">
      <c r="A11" s="112"/>
      <c r="B11" s="47" t="str">
        <f>B4&amp;  " UKUPNO:"</f>
        <v>Geodetski radovi UKUPNO:</v>
      </c>
      <c r="C11" s="66"/>
      <c r="D11" s="97"/>
      <c r="E11" s="164"/>
      <c r="F11" s="183"/>
      <c r="G11" s="145"/>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4"/>
      <c r="AZ11" s="4"/>
      <c r="BA11" s="4"/>
      <c r="BB11" s="4"/>
      <c r="BC11" s="4"/>
    </row>
    <row r="12" spans="1:55" s="4" customFormat="1" ht="16.5" customHeight="1" outlineLevel="1">
      <c r="A12" s="113"/>
      <c r="B12" s="51"/>
      <c r="C12" s="70"/>
      <c r="D12" s="98"/>
      <c r="E12" s="165"/>
      <c r="F12" s="165"/>
      <c r="G12" s="145"/>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row>
    <row r="13" spans="1:55" s="46" customFormat="1" ht="15">
      <c r="A13" s="44" t="s">
        <v>3</v>
      </c>
      <c r="B13" s="45" t="s">
        <v>71</v>
      </c>
      <c r="C13" s="66"/>
      <c r="D13" s="97"/>
      <c r="E13" s="97"/>
      <c r="F13" s="97"/>
      <c r="G13" s="146"/>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61"/>
      <c r="AZ13" s="61"/>
      <c r="BA13" s="61"/>
      <c r="BB13" s="61"/>
      <c r="BC13" s="61"/>
    </row>
    <row r="14" spans="1:55" s="4" customFormat="1" ht="19.5" customHeight="1" outlineLevel="2">
      <c r="A14" s="113"/>
      <c r="B14" s="24"/>
      <c r="C14" s="71"/>
      <c r="D14" s="71"/>
      <c r="E14" s="163"/>
      <c r="F14" s="182"/>
      <c r="G14" s="145"/>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row>
    <row r="15" spans="1:55" s="43" customFormat="1" ht="12.75" customHeight="1" outlineLevel="1">
      <c r="A15" s="40" t="s">
        <v>9</v>
      </c>
      <c r="B15" s="42" t="s">
        <v>6</v>
      </c>
      <c r="C15" s="72"/>
      <c r="D15" s="99"/>
      <c r="E15" s="99"/>
      <c r="F15" s="99"/>
      <c r="G15" s="147"/>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62"/>
      <c r="AZ15" s="62"/>
      <c r="BA15" s="62"/>
      <c r="BB15" s="62"/>
      <c r="BC15" s="62"/>
    </row>
    <row r="16" spans="1:55" s="4" customFormat="1" ht="14.25" customHeight="1" outlineLevel="3">
      <c r="A16" s="114"/>
      <c r="B16" s="25"/>
      <c r="C16" s="73"/>
      <c r="D16" s="30"/>
      <c r="E16" s="30"/>
      <c r="F16" s="184"/>
      <c r="G16" s="145"/>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row>
    <row r="17" spans="1:7" s="204" customFormat="1" ht="12.75" customHeight="1" outlineLevel="2">
      <c r="A17" s="227" t="s">
        <v>26</v>
      </c>
      <c r="B17" s="201" t="s">
        <v>5</v>
      </c>
      <c r="C17" s="254"/>
      <c r="D17" s="202"/>
      <c r="E17" s="202"/>
      <c r="F17" s="255"/>
      <c r="G17" s="203"/>
    </row>
    <row r="18" spans="1:7" s="204" customFormat="1" outlineLevel="3">
      <c r="A18" s="256"/>
      <c r="B18" s="257" t="s">
        <v>25</v>
      </c>
      <c r="C18" s="258"/>
      <c r="D18" s="259"/>
      <c r="E18" s="259"/>
      <c r="F18" s="260"/>
      <c r="G18" s="203"/>
    </row>
    <row r="19" spans="1:7" s="204" customFormat="1" ht="16.5" customHeight="1" outlineLevel="3">
      <c r="A19" s="205"/>
      <c r="B19" s="206"/>
      <c r="C19" s="207"/>
      <c r="D19" s="208"/>
      <c r="E19" s="208"/>
      <c r="F19" s="209"/>
      <c r="G19" s="203"/>
    </row>
    <row r="20" spans="1:7" s="204" customFormat="1" outlineLevel="2">
      <c r="A20" s="227" t="s">
        <v>47</v>
      </c>
      <c r="B20" s="201" t="s">
        <v>27</v>
      </c>
      <c r="C20" s="254"/>
      <c r="D20" s="202"/>
      <c r="E20" s="202"/>
      <c r="F20" s="255"/>
      <c r="G20" s="203"/>
    </row>
    <row r="21" spans="1:7" s="204" customFormat="1" outlineLevel="3">
      <c r="A21" s="261"/>
      <c r="B21" s="262" t="s">
        <v>28</v>
      </c>
      <c r="C21" s="263"/>
      <c r="D21" s="264"/>
      <c r="E21" s="264"/>
      <c r="F21" s="265"/>
      <c r="G21" s="203"/>
    </row>
    <row r="22" spans="1:7" s="204" customFormat="1" ht="175.5" customHeight="1" outlineLevel="3">
      <c r="A22" s="256"/>
      <c r="B22" s="266" t="s">
        <v>120</v>
      </c>
      <c r="C22" s="258"/>
      <c r="D22" s="259"/>
      <c r="E22" s="259"/>
      <c r="F22" s="260"/>
      <c r="G22" s="203"/>
    </row>
    <row r="23" spans="1:7" s="204" customFormat="1" ht="25.5" outlineLevel="2">
      <c r="A23" s="205" t="s">
        <v>96</v>
      </c>
      <c r="B23" s="206" t="s">
        <v>146</v>
      </c>
      <c r="C23" s="207" t="s">
        <v>43</v>
      </c>
      <c r="D23" s="208">
        <v>400</v>
      </c>
      <c r="E23" s="208"/>
      <c r="F23" s="244"/>
      <c r="G23" s="203"/>
    </row>
    <row r="24" spans="1:7" s="204" customFormat="1" outlineLevel="2">
      <c r="A24" s="205" t="s">
        <v>97</v>
      </c>
      <c r="B24" s="206" t="s">
        <v>30</v>
      </c>
      <c r="C24" s="207" t="s">
        <v>37</v>
      </c>
      <c r="D24" s="208">
        <v>216</v>
      </c>
      <c r="E24" s="208"/>
      <c r="F24" s="209"/>
      <c r="G24" s="203"/>
    </row>
    <row r="25" spans="1:7" s="204" customFormat="1" outlineLevel="2">
      <c r="A25" s="205" t="s">
        <v>98</v>
      </c>
      <c r="B25" s="206" t="s">
        <v>121</v>
      </c>
      <c r="C25" s="207"/>
      <c r="D25" s="208"/>
      <c r="E25" s="208"/>
      <c r="F25" s="209"/>
      <c r="G25" s="203"/>
    </row>
    <row r="26" spans="1:7" s="204" customFormat="1" ht="14.25" outlineLevel="2">
      <c r="A26" s="227"/>
      <c r="B26" s="201" t="s">
        <v>139</v>
      </c>
      <c r="C26" s="207" t="s">
        <v>43</v>
      </c>
      <c r="D26" s="202">
        <v>65</v>
      </c>
      <c r="E26" s="202"/>
      <c r="F26" s="209"/>
      <c r="G26" s="203"/>
    </row>
    <row r="27" spans="1:7" s="204" customFormat="1" ht="14.25" outlineLevel="2">
      <c r="A27" s="227"/>
      <c r="B27" s="201" t="s">
        <v>130</v>
      </c>
      <c r="C27" s="207" t="s">
        <v>43</v>
      </c>
      <c r="D27" s="202">
        <v>65</v>
      </c>
      <c r="E27" s="202"/>
      <c r="F27" s="208"/>
      <c r="G27" s="203"/>
    </row>
    <row r="28" spans="1:7" s="204" customFormat="1" ht="14.25" outlineLevel="2">
      <c r="A28" s="227"/>
      <c r="B28" s="201" t="s">
        <v>131</v>
      </c>
      <c r="C28" s="207" t="s">
        <v>43</v>
      </c>
      <c r="D28" s="208">
        <v>65</v>
      </c>
      <c r="E28" s="208"/>
      <c r="F28" s="208"/>
      <c r="G28" s="203"/>
    </row>
    <row r="29" spans="1:7" s="204" customFormat="1" ht="17.25" customHeight="1" outlineLevel="2">
      <c r="A29" s="205" t="s">
        <v>106</v>
      </c>
      <c r="B29" s="206" t="s">
        <v>187</v>
      </c>
      <c r="C29" s="207" t="s">
        <v>37</v>
      </c>
      <c r="D29" s="267">
        <v>107</v>
      </c>
      <c r="E29" s="267"/>
      <c r="F29" s="267"/>
      <c r="G29" s="268"/>
    </row>
    <row r="30" spans="1:7" s="204" customFormat="1" ht="17.25" customHeight="1" outlineLevel="2">
      <c r="A30" s="227" t="s">
        <v>122</v>
      </c>
      <c r="B30" s="269" t="s">
        <v>149</v>
      </c>
      <c r="C30" s="270"/>
      <c r="D30" s="223"/>
      <c r="E30" s="224"/>
      <c r="F30" s="267"/>
      <c r="G30" s="268"/>
    </row>
    <row r="31" spans="1:7" s="204" customFormat="1" ht="39" customHeight="1" outlineLevel="2">
      <c r="A31" s="227"/>
      <c r="B31" s="269" t="s">
        <v>150</v>
      </c>
      <c r="C31" s="270" t="s">
        <v>37</v>
      </c>
      <c r="D31" s="223">
        <v>45</v>
      </c>
      <c r="E31" s="224"/>
      <c r="F31" s="267"/>
      <c r="G31" s="268"/>
    </row>
    <row r="32" spans="1:7" s="204" customFormat="1" ht="20.25" customHeight="1" outlineLevel="2">
      <c r="A32" s="227" t="s">
        <v>147</v>
      </c>
      <c r="B32" s="269" t="s">
        <v>140</v>
      </c>
      <c r="C32" s="270"/>
      <c r="D32" s="202"/>
      <c r="E32" s="255"/>
      <c r="F32" s="255"/>
      <c r="G32" s="203"/>
    </row>
    <row r="33" spans="1:50" s="272" customFormat="1" outlineLevel="3">
      <c r="A33" s="256"/>
      <c r="B33" s="257" t="s">
        <v>31</v>
      </c>
      <c r="C33" s="258"/>
      <c r="D33" s="259"/>
      <c r="E33" s="259"/>
      <c r="F33" s="260"/>
      <c r="G33" s="271"/>
    </row>
    <row r="34" spans="1:50" s="272" customFormat="1" outlineLevel="2">
      <c r="A34" s="227"/>
      <c r="B34" s="201"/>
      <c r="D34" s="202"/>
      <c r="E34" s="202"/>
      <c r="F34" s="255"/>
      <c r="G34" s="271"/>
    </row>
    <row r="35" spans="1:50" s="272" customFormat="1" ht="54.95" customHeight="1" outlineLevel="3">
      <c r="A35" s="227"/>
      <c r="B35" s="201" t="s">
        <v>132</v>
      </c>
      <c r="C35" s="254" t="s">
        <v>29</v>
      </c>
      <c r="D35" s="202">
        <v>185</v>
      </c>
      <c r="E35" s="202"/>
      <c r="F35" s="202"/>
      <c r="G35" s="271"/>
    </row>
    <row r="36" spans="1:50" s="225" customFormat="1" ht="50.25" customHeight="1" outlineLevel="3">
      <c r="A36" s="261"/>
      <c r="B36" s="273" t="s">
        <v>129</v>
      </c>
      <c r="C36" s="274"/>
      <c r="D36" s="275"/>
      <c r="E36" s="275"/>
      <c r="F36" s="276"/>
      <c r="G36" s="228"/>
    </row>
    <row r="37" spans="1:50" s="272" customFormat="1" ht="32.25" customHeight="1" outlineLevel="3">
      <c r="A37" s="256"/>
      <c r="B37" s="257" t="s">
        <v>133</v>
      </c>
      <c r="C37" s="258"/>
      <c r="D37" s="259"/>
      <c r="E37" s="259"/>
      <c r="F37" s="260"/>
      <c r="G37" s="271"/>
    </row>
    <row r="38" spans="1:50" s="204" customFormat="1" outlineLevel="2">
      <c r="A38" s="227"/>
      <c r="B38" s="201"/>
      <c r="C38" s="207"/>
      <c r="D38" s="202"/>
      <c r="E38" s="202"/>
      <c r="F38" s="209"/>
      <c r="G38" s="203"/>
    </row>
    <row r="39" spans="1:50" ht="42" customHeight="1" outlineLevel="3">
      <c r="A39" s="33" t="s">
        <v>148</v>
      </c>
      <c r="B39" s="9" t="s">
        <v>115</v>
      </c>
      <c r="C39" s="277" t="s">
        <v>103</v>
      </c>
      <c r="D39" s="278">
        <v>216</v>
      </c>
      <c r="E39" s="278"/>
      <c r="F39" s="279"/>
      <c r="G39" s="148"/>
    </row>
    <row r="40" spans="1:50" s="4" customFormat="1" outlineLevel="2">
      <c r="A40" s="29"/>
      <c r="B40" s="10"/>
      <c r="C40" s="68"/>
      <c r="D40" s="30"/>
      <c r="E40" s="30"/>
      <c r="F40" s="184"/>
      <c r="G40" s="145"/>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row>
    <row r="41" spans="1:50" s="4" customFormat="1" ht="18.75" customHeight="1" outlineLevel="2">
      <c r="A41" s="33" t="s">
        <v>108</v>
      </c>
      <c r="B41" s="210" t="s">
        <v>77</v>
      </c>
      <c r="C41" s="68"/>
      <c r="D41" s="34"/>
      <c r="E41" s="34"/>
      <c r="F41" s="135"/>
      <c r="G41" s="145"/>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row>
    <row r="42" spans="1:50" s="4" customFormat="1" outlineLevel="2">
      <c r="A42" s="29" t="s">
        <v>109</v>
      </c>
      <c r="B42" s="134" t="s">
        <v>78</v>
      </c>
      <c r="C42" s="68" t="s">
        <v>74</v>
      </c>
      <c r="D42" s="30">
        <v>2</v>
      </c>
      <c r="E42" s="30"/>
      <c r="F42" s="184"/>
      <c r="G42" s="145"/>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row>
    <row r="43" spans="1:50" s="4" customFormat="1" ht="48" customHeight="1" outlineLevel="2">
      <c r="A43" s="29"/>
      <c r="B43" s="134" t="s">
        <v>152</v>
      </c>
      <c r="C43" s="68"/>
      <c r="D43" s="30"/>
      <c r="E43" s="30"/>
      <c r="F43" s="184"/>
      <c r="G43" s="145"/>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row>
    <row r="44" spans="1:50" s="4" customFormat="1" ht="14.25" customHeight="1" outlineLevel="2">
      <c r="A44" s="29"/>
      <c r="B44" s="134"/>
      <c r="C44" s="68"/>
      <c r="D44" s="30"/>
      <c r="E44" s="30"/>
      <c r="F44" s="184"/>
      <c r="G44" s="145"/>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row>
    <row r="45" spans="1:50" s="4" customFormat="1" ht="32.25" customHeight="1" outlineLevel="2">
      <c r="A45" s="33" t="s">
        <v>72</v>
      </c>
      <c r="B45" s="210" t="s">
        <v>79</v>
      </c>
      <c r="C45" s="68"/>
      <c r="D45" s="34"/>
      <c r="E45" s="34"/>
      <c r="F45" s="135"/>
      <c r="G45" s="145"/>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row>
    <row r="46" spans="1:50" s="4" customFormat="1" outlineLevel="2">
      <c r="A46" s="29" t="s">
        <v>73</v>
      </c>
      <c r="B46" s="134" t="s">
        <v>145</v>
      </c>
      <c r="C46" s="68" t="s">
        <v>37</v>
      </c>
      <c r="D46" s="30">
        <v>368</v>
      </c>
      <c r="E46" s="30"/>
      <c r="F46" s="184"/>
      <c r="G46" s="145"/>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row>
    <row r="47" spans="1:50" s="4" customFormat="1" ht="51" outlineLevel="2">
      <c r="A47" s="29"/>
      <c r="B47" s="134" t="s">
        <v>80</v>
      </c>
      <c r="C47" s="68"/>
      <c r="D47" s="30"/>
      <c r="E47" s="30"/>
      <c r="F47" s="184"/>
      <c r="G47" s="145"/>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row>
    <row r="48" spans="1:50" s="4" customFormat="1" outlineLevel="2">
      <c r="A48" s="33"/>
      <c r="B48" s="210"/>
      <c r="C48" s="67"/>
      <c r="D48" s="34"/>
      <c r="E48" s="34"/>
      <c r="F48" s="135"/>
      <c r="G48" s="145"/>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row>
    <row r="49" spans="1:55" s="272" customFormat="1" ht="21.75" customHeight="1" outlineLevel="2">
      <c r="A49" s="227" t="s">
        <v>75</v>
      </c>
      <c r="B49" s="222" t="s">
        <v>141</v>
      </c>
      <c r="C49" s="280" t="s">
        <v>143</v>
      </c>
      <c r="D49" s="202">
        <v>60</v>
      </c>
      <c r="E49" s="202"/>
      <c r="F49" s="255"/>
      <c r="G49" s="271"/>
    </row>
    <row r="50" spans="1:55" s="272" customFormat="1" ht="35.25" customHeight="1" outlineLevel="3">
      <c r="A50" s="205" t="s">
        <v>76</v>
      </c>
      <c r="B50" s="206" t="s">
        <v>142</v>
      </c>
      <c r="C50" s="207"/>
      <c r="D50" s="208"/>
      <c r="E50" s="208"/>
      <c r="F50" s="209"/>
      <c r="G50" s="271"/>
    </row>
    <row r="51" spans="1:55" s="225" customFormat="1" outlineLevel="2">
      <c r="A51" s="227"/>
      <c r="B51" s="222"/>
      <c r="C51" s="226"/>
      <c r="D51" s="223"/>
      <c r="E51" s="223"/>
      <c r="F51" s="224"/>
      <c r="G51" s="228"/>
    </row>
    <row r="52" spans="1:55" s="272" customFormat="1" ht="21.75" customHeight="1" outlineLevel="2">
      <c r="A52" s="227" t="s">
        <v>123</v>
      </c>
      <c r="B52" s="222" t="s">
        <v>126</v>
      </c>
      <c r="C52" s="280"/>
      <c r="D52" s="202"/>
      <c r="E52" s="202"/>
      <c r="F52" s="255"/>
      <c r="G52" s="271"/>
    </row>
    <row r="53" spans="1:55" s="272" customFormat="1" outlineLevel="3">
      <c r="A53" s="256"/>
      <c r="B53" s="257" t="s">
        <v>13</v>
      </c>
      <c r="C53" s="281"/>
      <c r="D53" s="259"/>
      <c r="E53" s="259"/>
      <c r="F53" s="260"/>
      <c r="G53" s="271"/>
    </row>
    <row r="54" spans="1:55" s="272" customFormat="1" ht="17.25" customHeight="1" outlineLevel="3">
      <c r="A54" s="205"/>
      <c r="B54" s="206"/>
      <c r="C54" s="207"/>
      <c r="D54" s="208"/>
      <c r="E54" s="208"/>
      <c r="F54" s="209"/>
      <c r="G54" s="271"/>
    </row>
    <row r="55" spans="1:55" s="225" customFormat="1" ht="14.25" outlineLevel="2">
      <c r="A55" s="227" t="s">
        <v>124</v>
      </c>
      <c r="B55" s="222" t="s">
        <v>127</v>
      </c>
      <c r="C55" s="226" t="s">
        <v>43</v>
      </c>
      <c r="D55" s="223">
        <v>500</v>
      </c>
      <c r="E55" s="223"/>
      <c r="F55" s="224"/>
      <c r="G55" s="228"/>
    </row>
    <row r="56" spans="1:55" s="225" customFormat="1" outlineLevel="3">
      <c r="A56" s="261"/>
      <c r="B56" s="273" t="s">
        <v>33</v>
      </c>
      <c r="C56" s="274"/>
      <c r="D56" s="275"/>
      <c r="E56" s="275"/>
      <c r="F56" s="276"/>
      <c r="G56" s="228"/>
    </row>
    <row r="57" spans="1:55" s="225" customFormat="1" ht="103.5" customHeight="1" outlineLevel="3">
      <c r="A57" s="261"/>
      <c r="B57" s="282" t="s">
        <v>128</v>
      </c>
      <c r="C57" s="274"/>
      <c r="D57" s="275"/>
      <c r="E57" s="275"/>
      <c r="F57" s="276"/>
      <c r="G57" s="228"/>
    </row>
    <row r="58" spans="1:55" s="272" customFormat="1" ht="18.75" customHeight="1" outlineLevel="3">
      <c r="A58" s="256"/>
      <c r="B58" s="257" t="s">
        <v>34</v>
      </c>
      <c r="C58" s="258"/>
      <c r="D58" s="259"/>
      <c r="E58" s="259"/>
      <c r="F58" s="260"/>
      <c r="G58" s="271"/>
    </row>
    <row r="59" spans="1:55" s="4" customFormat="1" outlineLevel="2">
      <c r="A59" s="29"/>
      <c r="B59" s="10"/>
      <c r="C59" s="68"/>
      <c r="D59" s="30"/>
      <c r="E59" s="30"/>
      <c r="F59" s="184"/>
      <c r="G59" s="145"/>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row>
    <row r="60" spans="1:55" s="133" customFormat="1" ht="12.75" customHeight="1" outlineLevel="1">
      <c r="A60" s="40"/>
      <c r="B60" s="41" t="str">
        <f>B15&amp;" UKUPNO:"</f>
        <v>Pripremni radovi UKUPNO:</v>
      </c>
      <c r="C60" s="72"/>
      <c r="D60" s="99"/>
      <c r="E60" s="166"/>
      <c r="F60" s="185"/>
      <c r="G60" s="156"/>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32"/>
      <c r="AZ60" s="132"/>
      <c r="BA60" s="132"/>
      <c r="BB60" s="132"/>
      <c r="BC60" s="132"/>
    </row>
    <row r="61" spans="1:55" s="3" customFormat="1" ht="17.25" customHeight="1" outlineLevel="2">
      <c r="A61" s="29"/>
      <c r="B61" s="12"/>
      <c r="C61" s="73"/>
      <c r="D61" s="31"/>
      <c r="E61" s="31"/>
      <c r="F61" s="186"/>
      <c r="G61" s="148"/>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1"/>
      <c r="AZ61" s="1"/>
      <c r="BA61" s="1"/>
      <c r="BB61" s="1"/>
      <c r="BC61" s="1"/>
    </row>
    <row r="62" spans="1:55" s="35" customFormat="1" ht="12.75" customHeight="1" outlineLevel="1">
      <c r="A62" s="112" t="s">
        <v>10</v>
      </c>
      <c r="B62" s="38" t="s">
        <v>7</v>
      </c>
      <c r="C62" s="74"/>
      <c r="D62" s="100"/>
      <c r="E62" s="100"/>
      <c r="F62" s="100"/>
      <c r="G62" s="148"/>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1"/>
      <c r="AZ62" s="1"/>
      <c r="BA62" s="1"/>
      <c r="BB62" s="1"/>
      <c r="BC62" s="1"/>
    </row>
    <row r="63" spans="1:55" s="3" customFormat="1" ht="12.75" customHeight="1" outlineLevel="3">
      <c r="A63" s="114"/>
      <c r="B63" s="26"/>
      <c r="C63" s="73"/>
      <c r="D63" s="30"/>
      <c r="E63" s="30"/>
      <c r="F63" s="184"/>
      <c r="G63" s="148"/>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1"/>
      <c r="AZ63" s="1"/>
      <c r="BA63" s="1"/>
      <c r="BB63" s="1"/>
      <c r="BC63" s="1"/>
    </row>
    <row r="64" spans="1:55" ht="18" customHeight="1" outlineLevel="2">
      <c r="A64" s="33" t="s">
        <v>169</v>
      </c>
      <c r="B64" s="9" t="s">
        <v>81</v>
      </c>
      <c r="C64" s="283"/>
      <c r="D64" s="284"/>
      <c r="E64" s="34"/>
      <c r="F64" s="135"/>
      <c r="G64" s="148"/>
    </row>
    <row r="65" spans="1:7" ht="17.25" customHeight="1" outlineLevel="3">
      <c r="A65" s="285"/>
      <c r="B65" s="246" t="s">
        <v>2</v>
      </c>
      <c r="C65" s="286"/>
      <c r="D65" s="287"/>
      <c r="E65" s="287"/>
      <c r="F65" s="288"/>
      <c r="G65" s="148"/>
    </row>
    <row r="66" spans="1:7" ht="34.5" customHeight="1" outlineLevel="3">
      <c r="A66" s="285"/>
      <c r="B66" s="246" t="s">
        <v>41</v>
      </c>
      <c r="C66" s="286"/>
      <c r="D66" s="287"/>
      <c r="E66" s="287"/>
      <c r="F66" s="288"/>
      <c r="G66" s="148"/>
    </row>
    <row r="67" spans="1:7" ht="33" customHeight="1" outlineLevel="3">
      <c r="A67" s="289"/>
      <c r="B67" s="290" t="s">
        <v>35</v>
      </c>
      <c r="C67" s="291"/>
      <c r="D67" s="292"/>
      <c r="E67" s="292"/>
      <c r="F67" s="293"/>
      <c r="G67" s="148"/>
    </row>
    <row r="68" spans="1:7" ht="14.25" outlineLevel="2">
      <c r="A68" s="29" t="s">
        <v>170</v>
      </c>
      <c r="B68" s="12" t="s">
        <v>82</v>
      </c>
      <c r="C68" s="73" t="s">
        <v>40</v>
      </c>
      <c r="D68" s="31">
        <v>200</v>
      </c>
      <c r="E68" s="31"/>
      <c r="F68" s="186"/>
      <c r="G68" s="148"/>
    </row>
    <row r="69" spans="1:7" ht="15" customHeight="1" outlineLevel="3">
      <c r="A69" s="29"/>
      <c r="B69" s="10"/>
      <c r="C69" s="73"/>
      <c r="D69" s="30"/>
      <c r="E69" s="30"/>
      <c r="F69" s="184"/>
      <c r="G69" s="211"/>
    </row>
    <row r="70" spans="1:7" outlineLevel="2">
      <c r="A70" s="33" t="s">
        <v>171</v>
      </c>
      <c r="B70" s="9" t="s">
        <v>83</v>
      </c>
      <c r="C70" s="67"/>
      <c r="D70" s="34"/>
      <c r="E70" s="34"/>
      <c r="F70" s="135"/>
      <c r="G70" s="294"/>
    </row>
    <row r="71" spans="1:7" ht="12.75" customHeight="1" outlineLevel="3">
      <c r="A71" s="285"/>
      <c r="B71" s="246" t="s">
        <v>0</v>
      </c>
      <c r="C71" s="295"/>
      <c r="D71" s="287"/>
      <c r="E71" s="287"/>
      <c r="F71" s="288"/>
      <c r="G71" s="148"/>
    </row>
    <row r="72" spans="1:7" ht="36.75" customHeight="1" outlineLevel="3">
      <c r="A72" s="285"/>
      <c r="B72" s="296" t="s">
        <v>85</v>
      </c>
      <c r="C72" s="295"/>
      <c r="D72" s="287"/>
      <c r="E72" s="287"/>
      <c r="F72" s="288"/>
      <c r="G72" s="148"/>
    </row>
    <row r="73" spans="1:7" ht="17.25" customHeight="1" outlineLevel="3">
      <c r="A73" s="289"/>
      <c r="B73" s="290" t="s">
        <v>42</v>
      </c>
      <c r="C73" s="297"/>
      <c r="D73" s="292"/>
      <c r="E73" s="292"/>
      <c r="F73" s="293"/>
      <c r="G73" s="148"/>
    </row>
    <row r="74" spans="1:7" ht="18" customHeight="1" outlineLevel="2">
      <c r="A74" s="29" t="s">
        <v>172</v>
      </c>
      <c r="B74" s="10" t="s">
        <v>84</v>
      </c>
      <c r="C74" s="68" t="s">
        <v>43</v>
      </c>
      <c r="D74" s="30">
        <v>565</v>
      </c>
      <c r="E74" s="30"/>
      <c r="F74" s="184"/>
      <c r="G74" s="148"/>
    </row>
    <row r="75" spans="1:7" ht="12" customHeight="1" outlineLevel="3">
      <c r="A75" s="33"/>
      <c r="B75" s="9"/>
      <c r="C75" s="67"/>
      <c r="D75" s="34"/>
      <c r="E75" s="34"/>
      <c r="F75" s="135"/>
      <c r="G75" s="148"/>
    </row>
    <row r="76" spans="1:7" ht="23.25" customHeight="1" outlineLevel="2">
      <c r="A76" s="33" t="s">
        <v>173</v>
      </c>
      <c r="B76" s="9" t="s">
        <v>48</v>
      </c>
      <c r="C76" s="67" t="s">
        <v>43</v>
      </c>
      <c r="D76" s="34">
        <v>1130</v>
      </c>
      <c r="E76" s="34"/>
      <c r="F76" s="135"/>
      <c r="G76" s="294"/>
    </row>
    <row r="77" spans="1:7" ht="14.25" customHeight="1" outlineLevel="3">
      <c r="A77" s="285"/>
      <c r="B77" s="246" t="s">
        <v>49</v>
      </c>
      <c r="C77" s="295"/>
      <c r="D77" s="287"/>
      <c r="E77" s="287"/>
      <c r="F77" s="288"/>
      <c r="G77" s="148"/>
    </row>
    <row r="78" spans="1:7" ht="38.25" customHeight="1" outlineLevel="3">
      <c r="A78" s="285"/>
      <c r="B78" s="296" t="s">
        <v>50</v>
      </c>
      <c r="C78" s="295"/>
      <c r="D78" s="287"/>
      <c r="E78" s="287"/>
      <c r="F78" s="288"/>
      <c r="G78" s="148"/>
    </row>
    <row r="79" spans="1:7" ht="15.75" customHeight="1" outlineLevel="3">
      <c r="A79" s="289"/>
      <c r="B79" s="290" t="s">
        <v>51</v>
      </c>
      <c r="C79" s="297"/>
      <c r="D79" s="292"/>
      <c r="E79" s="292"/>
      <c r="F79" s="293"/>
      <c r="G79" s="148"/>
    </row>
    <row r="80" spans="1:7" ht="17.25" customHeight="1" outlineLevel="3">
      <c r="A80" s="29"/>
      <c r="B80" s="10"/>
      <c r="C80" s="68"/>
      <c r="D80" s="30"/>
      <c r="E80" s="30"/>
      <c r="F80" s="184"/>
      <c r="G80" s="148"/>
    </row>
    <row r="81" spans="1:55" ht="22.5" customHeight="1" outlineLevel="2">
      <c r="A81" s="33" t="s">
        <v>174</v>
      </c>
      <c r="B81" s="9" t="s">
        <v>86</v>
      </c>
      <c r="C81" s="67"/>
      <c r="D81" s="34"/>
      <c r="E81" s="34"/>
      <c r="F81" s="135"/>
      <c r="G81" s="148"/>
    </row>
    <row r="82" spans="1:55" ht="19.5" customHeight="1" outlineLevel="3">
      <c r="A82" s="285"/>
      <c r="B82" s="246" t="s">
        <v>1</v>
      </c>
      <c r="C82" s="295"/>
      <c r="D82" s="287"/>
      <c r="E82" s="287"/>
      <c r="F82" s="288"/>
      <c r="G82" s="148"/>
    </row>
    <row r="83" spans="1:55" ht="45" customHeight="1" outlineLevel="3">
      <c r="A83" s="285"/>
      <c r="B83" s="296" t="s">
        <v>53</v>
      </c>
      <c r="C83" s="295"/>
      <c r="D83" s="287"/>
      <c r="E83" s="287"/>
      <c r="F83" s="288"/>
      <c r="G83" s="148"/>
    </row>
    <row r="84" spans="1:55" ht="24.75" customHeight="1" outlineLevel="3">
      <c r="A84" s="289"/>
      <c r="B84" s="290" t="s">
        <v>42</v>
      </c>
      <c r="C84" s="297"/>
      <c r="D84" s="71"/>
      <c r="E84" s="292"/>
      <c r="F84" s="293"/>
      <c r="G84" s="148"/>
    </row>
    <row r="85" spans="1:55" ht="15.75" customHeight="1" outlineLevel="3">
      <c r="A85" s="289"/>
      <c r="B85" s="290"/>
      <c r="C85" s="297"/>
      <c r="D85" s="71"/>
      <c r="E85" s="292"/>
      <c r="F85" s="293"/>
      <c r="G85" s="148"/>
    </row>
    <row r="86" spans="1:55" ht="18.75" customHeight="1" outlineLevel="2">
      <c r="A86" s="29" t="s">
        <v>175</v>
      </c>
      <c r="B86" s="10" t="s">
        <v>99</v>
      </c>
      <c r="C86" s="68" t="s">
        <v>43</v>
      </c>
      <c r="D86" s="30">
        <v>565</v>
      </c>
      <c r="E86" s="30"/>
      <c r="F86" s="184"/>
      <c r="G86" s="148"/>
    </row>
    <row r="87" spans="1:55" ht="12.75" customHeight="1" outlineLevel="3">
      <c r="A87" s="29"/>
      <c r="B87" s="10"/>
      <c r="C87" s="68"/>
      <c r="D87" s="30"/>
      <c r="E87" s="30"/>
      <c r="F87" s="184"/>
      <c r="G87" s="148"/>
    </row>
    <row r="88" spans="1:55" ht="24" customHeight="1" outlineLevel="2">
      <c r="A88" s="33" t="s">
        <v>176</v>
      </c>
      <c r="B88" s="9" t="s">
        <v>17</v>
      </c>
      <c r="C88" s="67"/>
      <c r="D88" s="34"/>
      <c r="E88" s="34"/>
      <c r="F88" s="135"/>
      <c r="G88" s="148"/>
    </row>
    <row r="89" spans="1:55" ht="15" customHeight="1" outlineLevel="3">
      <c r="A89" s="285"/>
      <c r="B89" s="246" t="s">
        <v>1</v>
      </c>
      <c r="C89" s="295"/>
      <c r="D89" s="287"/>
      <c r="E89" s="287"/>
      <c r="F89" s="288"/>
      <c r="G89" s="148"/>
    </row>
    <row r="90" spans="1:55" ht="45" customHeight="1" outlineLevel="3">
      <c r="A90" s="285"/>
      <c r="B90" s="296" t="s">
        <v>52</v>
      </c>
      <c r="C90" s="295"/>
      <c r="D90" s="287"/>
      <c r="E90" s="287"/>
      <c r="F90" s="288"/>
      <c r="G90" s="148"/>
    </row>
    <row r="91" spans="1:55" ht="24" customHeight="1" outlineLevel="3">
      <c r="A91" s="289"/>
      <c r="B91" s="290" t="s">
        <v>42</v>
      </c>
      <c r="C91" s="297"/>
      <c r="D91" s="71"/>
      <c r="E91" s="292"/>
      <c r="F91" s="293"/>
      <c r="G91" s="148"/>
    </row>
    <row r="92" spans="1:55" ht="14.25" outlineLevel="2">
      <c r="A92" s="29" t="s">
        <v>177</v>
      </c>
      <c r="B92" s="10" t="s">
        <v>100</v>
      </c>
      <c r="C92" s="68" t="s">
        <v>43</v>
      </c>
      <c r="D92" s="30">
        <v>565</v>
      </c>
      <c r="E92" s="30"/>
      <c r="F92" s="184"/>
      <c r="G92" s="148"/>
    </row>
    <row r="93" spans="1:55" s="3" customFormat="1" ht="17.25" customHeight="1" outlineLevel="3">
      <c r="A93" s="29"/>
      <c r="B93" s="10"/>
      <c r="C93" s="68"/>
      <c r="D93" s="30"/>
      <c r="E93" s="30"/>
      <c r="F93" s="184"/>
      <c r="G93" s="148"/>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1"/>
      <c r="AZ93" s="1"/>
      <c r="BA93" s="1"/>
      <c r="BB93" s="1"/>
      <c r="BC93" s="1"/>
    </row>
    <row r="94" spans="1:55" s="35" customFormat="1" ht="12.75" customHeight="1" outlineLevel="1">
      <c r="A94" s="112"/>
      <c r="B94" s="38" t="str">
        <f>B62&amp;" UKUPNO:"</f>
        <v>Kolnička konstrukcija UKUPNO:</v>
      </c>
      <c r="C94" s="74"/>
      <c r="D94" s="100"/>
      <c r="E94" s="167"/>
      <c r="F94" s="187"/>
      <c r="G94" s="148"/>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1"/>
      <c r="AZ94" s="1"/>
      <c r="BA94" s="1"/>
      <c r="BB94" s="1"/>
      <c r="BC94" s="1"/>
    </row>
    <row r="95" spans="1:55" s="3" customFormat="1" ht="9.9499999999999993" customHeight="1" outlineLevel="2">
      <c r="A95" s="115"/>
      <c r="B95" s="27"/>
      <c r="C95" s="75"/>
      <c r="D95" s="31"/>
      <c r="E95" s="168"/>
      <c r="F95" s="188"/>
      <c r="G95" s="148"/>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1"/>
      <c r="AZ95" s="1"/>
      <c r="BA95" s="1"/>
      <c r="BB95" s="1"/>
      <c r="BC95" s="1"/>
    </row>
    <row r="96" spans="1:55" s="39" customFormat="1" ht="15" customHeight="1">
      <c r="A96" s="112"/>
      <c r="B96" s="37" t="str">
        <f>B13&amp;"  UKUPNO:"</f>
        <v>Prometne površine   UKUPNO:</v>
      </c>
      <c r="C96" s="74"/>
      <c r="D96" s="100"/>
      <c r="E96" s="167"/>
      <c r="F96" s="190"/>
      <c r="G96" s="15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row>
    <row r="97" spans="1:55" s="16" customFormat="1" ht="17.25" customHeight="1" outlineLevel="1">
      <c r="A97" s="116"/>
      <c r="B97" s="11"/>
      <c r="C97" s="73"/>
      <c r="D97" s="69"/>
      <c r="E97" s="169"/>
      <c r="F97" s="189"/>
      <c r="G97" s="149"/>
    </row>
    <row r="98" spans="1:55" s="36" customFormat="1" ht="15" customHeight="1">
      <c r="A98" s="117" t="s">
        <v>14</v>
      </c>
      <c r="B98" s="52" t="s">
        <v>44</v>
      </c>
      <c r="C98" s="76"/>
      <c r="D98" s="101"/>
      <c r="E98" s="170"/>
      <c r="F98" s="170"/>
      <c r="G98" s="149"/>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row>
    <row r="99" spans="1:55" s="200" customFormat="1" ht="15" customHeight="1" outlineLevel="2">
      <c r="A99" s="29"/>
      <c r="B99" s="11"/>
      <c r="C99" s="195"/>
      <c r="D99" s="196"/>
      <c r="E99" s="197"/>
      <c r="F99" s="198"/>
      <c r="G99" s="199"/>
    </row>
    <row r="100" spans="1:55" s="303" customFormat="1" ht="18" customHeight="1" outlineLevel="2">
      <c r="A100" s="298" t="s">
        <v>15</v>
      </c>
      <c r="B100" s="299" t="s">
        <v>104</v>
      </c>
      <c r="C100" s="300" t="s">
        <v>103</v>
      </c>
      <c r="D100" s="301">
        <v>106</v>
      </c>
      <c r="E100" s="171"/>
      <c r="F100" s="302"/>
      <c r="G100" s="154"/>
    </row>
    <row r="101" spans="1:55" s="303" customFormat="1" ht="219.75" customHeight="1" outlineLevel="3">
      <c r="A101" s="304"/>
      <c r="B101" s="305" t="s">
        <v>153</v>
      </c>
      <c r="C101" s="306"/>
      <c r="D101" s="307"/>
      <c r="E101" s="308"/>
      <c r="F101" s="309"/>
      <c r="G101" s="154"/>
    </row>
    <row r="102" spans="1:55" s="303" customFormat="1" ht="17.25" customHeight="1" outlineLevel="3">
      <c r="A102" s="304"/>
      <c r="B102" s="305" t="s">
        <v>102</v>
      </c>
      <c r="C102" s="306"/>
      <c r="D102" s="307"/>
      <c r="E102" s="308"/>
      <c r="F102" s="309"/>
      <c r="G102" s="154"/>
    </row>
    <row r="103" spans="1:55" s="231" customFormat="1" ht="17.25" customHeight="1" outlineLevel="3">
      <c r="A103" s="229"/>
      <c r="B103" s="230"/>
      <c r="C103" s="232"/>
      <c r="D103" s="91"/>
      <c r="E103" s="171"/>
      <c r="F103" s="171"/>
      <c r="G103" s="154"/>
    </row>
    <row r="104" spans="1:55" s="303" customFormat="1" ht="22.5" customHeight="1" outlineLevel="2">
      <c r="A104" s="304" t="s">
        <v>110</v>
      </c>
      <c r="B104" s="305" t="s">
        <v>154</v>
      </c>
      <c r="C104" s="306"/>
      <c r="D104" s="307"/>
      <c r="E104" s="308"/>
      <c r="F104" s="309"/>
      <c r="G104" s="310"/>
    </row>
    <row r="105" spans="1:55" s="303" customFormat="1" ht="83.25" customHeight="1" outlineLevel="3">
      <c r="A105" s="304"/>
      <c r="B105" s="305" t="s">
        <v>155</v>
      </c>
      <c r="C105" s="306"/>
      <c r="D105" s="307"/>
      <c r="E105" s="308"/>
      <c r="F105" s="309"/>
      <c r="G105" s="154"/>
    </row>
    <row r="106" spans="1:55" s="303" customFormat="1" ht="18" customHeight="1" outlineLevel="3">
      <c r="A106" s="304"/>
      <c r="B106" s="305" t="s">
        <v>87</v>
      </c>
      <c r="C106" s="306"/>
      <c r="D106" s="307"/>
      <c r="E106" s="308"/>
      <c r="F106" s="309"/>
      <c r="G106" s="154"/>
    </row>
    <row r="107" spans="1:55" s="303" customFormat="1" ht="14.25" outlineLevel="2">
      <c r="A107" s="311" t="s">
        <v>111</v>
      </c>
      <c r="B107" s="312" t="s">
        <v>156</v>
      </c>
      <c r="C107" s="313" t="s">
        <v>103</v>
      </c>
      <c r="D107" s="314">
        <v>70</v>
      </c>
      <c r="E107" s="315"/>
      <c r="F107" s="316"/>
      <c r="G107" s="154"/>
    </row>
    <row r="108" spans="1:55" s="303" customFormat="1" ht="18" customHeight="1" outlineLevel="3">
      <c r="A108" s="317"/>
      <c r="B108" s="318"/>
      <c r="C108" s="319"/>
      <c r="D108" s="91"/>
      <c r="E108" s="171"/>
      <c r="F108" s="302"/>
      <c r="G108" s="310"/>
    </row>
    <row r="109" spans="1:55" s="303" customFormat="1" ht="17.25" customHeight="1" outlineLevel="2">
      <c r="A109" s="298" t="s">
        <v>112</v>
      </c>
      <c r="B109" s="299" t="s">
        <v>157</v>
      </c>
      <c r="C109" s="320"/>
      <c r="D109" s="91"/>
      <c r="E109" s="171"/>
      <c r="F109" s="302"/>
      <c r="G109" s="310"/>
    </row>
    <row r="110" spans="1:55" s="303" customFormat="1" ht="17.25" customHeight="1" outlineLevel="2">
      <c r="A110" s="304"/>
      <c r="B110" s="305"/>
      <c r="C110" s="306"/>
      <c r="D110" s="307"/>
      <c r="E110" s="308"/>
      <c r="F110" s="309"/>
      <c r="G110" s="310"/>
    </row>
    <row r="111" spans="1:55" s="303" customFormat="1" ht="63" customHeight="1" outlineLevel="3">
      <c r="A111" s="321"/>
      <c r="B111" s="305" t="s">
        <v>158</v>
      </c>
      <c r="C111" s="306"/>
      <c r="D111" s="307"/>
      <c r="E111" s="308"/>
      <c r="F111" s="309"/>
      <c r="G111" s="310"/>
    </row>
    <row r="112" spans="1:55" s="303" customFormat="1" ht="18" customHeight="1" outlineLevel="3">
      <c r="A112" s="321"/>
      <c r="B112" s="322" t="s">
        <v>88</v>
      </c>
      <c r="C112" s="306"/>
      <c r="D112" s="307"/>
      <c r="E112" s="308"/>
      <c r="F112" s="323"/>
      <c r="G112" s="154"/>
    </row>
    <row r="113" spans="1:111" s="303" customFormat="1" outlineLevel="2">
      <c r="A113" s="311" t="s">
        <v>113</v>
      </c>
      <c r="B113" s="324" t="s">
        <v>159</v>
      </c>
      <c r="C113" s="325" t="s">
        <v>12</v>
      </c>
      <c r="D113" s="314">
        <v>1</v>
      </c>
      <c r="E113" s="315"/>
      <c r="F113" s="316"/>
      <c r="G113" s="154"/>
    </row>
    <row r="114" spans="1:111" s="16" customFormat="1" ht="17.25" customHeight="1" outlineLevel="3">
      <c r="A114" s="119"/>
      <c r="B114" s="14"/>
      <c r="C114" s="77"/>
      <c r="D114" s="94"/>
      <c r="E114" s="172"/>
      <c r="F114" s="191"/>
      <c r="G114" s="151"/>
    </row>
    <row r="115" spans="1:111" s="36" customFormat="1" ht="15" customHeight="1">
      <c r="A115" s="118"/>
      <c r="B115" s="56" t="str">
        <f>B98      &amp;  "  UKUPNO:"</f>
        <v>Odvodnja  UKUPNO:</v>
      </c>
      <c r="C115" s="76"/>
      <c r="D115" s="101"/>
      <c r="E115" s="170"/>
      <c r="F115" s="192"/>
      <c r="G115" s="152"/>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c r="CZ115" s="16"/>
      <c r="DA115" s="16"/>
      <c r="DB115" s="16"/>
      <c r="DC115" s="16"/>
      <c r="DD115" s="16"/>
      <c r="DE115" s="16"/>
      <c r="DF115" s="16"/>
      <c r="DG115" s="16"/>
    </row>
    <row r="116" spans="1:111" s="18" customFormat="1" ht="15.75" customHeight="1" outlineLevel="1">
      <c r="A116" s="120"/>
      <c r="B116" s="19"/>
      <c r="C116" s="78"/>
      <c r="D116" s="102"/>
      <c r="E116" s="173"/>
      <c r="F116" s="173"/>
      <c r="G116" s="152"/>
      <c r="H116" s="17"/>
    </row>
    <row r="117" spans="1:111" s="53" customFormat="1" ht="15" customHeight="1">
      <c r="A117" s="118" t="s">
        <v>36</v>
      </c>
      <c r="B117" s="57" t="s">
        <v>89</v>
      </c>
      <c r="C117" s="80"/>
      <c r="D117" s="83"/>
      <c r="E117" s="174"/>
      <c r="F117" s="174"/>
      <c r="G117" s="153"/>
      <c r="H117" s="58"/>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row>
    <row r="118" spans="1:111" s="23" customFormat="1" ht="14.25" customHeight="1" outlineLevel="2">
      <c r="A118" s="121"/>
      <c r="B118" s="13"/>
      <c r="C118" s="82"/>
      <c r="D118" s="92"/>
      <c r="E118" s="175"/>
      <c r="F118" s="193"/>
      <c r="G118" s="154"/>
      <c r="H118" s="22"/>
    </row>
    <row r="119" spans="1:111" s="23" customFormat="1" ht="24.75" customHeight="1" outlineLevel="2">
      <c r="A119" s="212" t="s">
        <v>16</v>
      </c>
      <c r="B119" s="213" t="s">
        <v>90</v>
      </c>
      <c r="C119" s="214"/>
      <c r="D119" s="326"/>
      <c r="E119" s="215"/>
      <c r="F119" s="327"/>
      <c r="G119" s="154"/>
      <c r="H119" s="22"/>
    </row>
    <row r="120" spans="1:111" s="23" customFormat="1" ht="192" customHeight="1" outlineLevel="2">
      <c r="A120" s="328"/>
      <c r="B120" s="216" t="s">
        <v>180</v>
      </c>
      <c r="C120" s="217"/>
      <c r="D120" s="329"/>
      <c r="E120" s="218"/>
      <c r="F120" s="330"/>
      <c r="G120" s="154"/>
      <c r="H120" s="22"/>
    </row>
    <row r="121" spans="1:111" s="23" customFormat="1" ht="151.5" customHeight="1" outlineLevel="3">
      <c r="A121" s="219"/>
      <c r="B121" s="216" t="s">
        <v>91</v>
      </c>
      <c r="C121" s="217"/>
      <c r="D121" s="329"/>
      <c r="E121" s="218"/>
      <c r="F121" s="330"/>
      <c r="G121" s="154"/>
      <c r="H121" s="22"/>
    </row>
    <row r="122" spans="1:111" s="23" customFormat="1" ht="75.75" customHeight="1" outlineLevel="3">
      <c r="A122" s="219"/>
      <c r="B122" s="322" t="s">
        <v>92</v>
      </c>
      <c r="C122" s="217"/>
      <c r="D122" s="329"/>
      <c r="E122" s="218"/>
      <c r="F122" s="330"/>
      <c r="G122" s="154"/>
      <c r="H122" s="22"/>
    </row>
    <row r="123" spans="1:111" s="23" customFormat="1" ht="35.25" customHeight="1" outlineLevel="2">
      <c r="A123" s="331" t="s">
        <v>45</v>
      </c>
      <c r="B123" s="332" t="s">
        <v>105</v>
      </c>
      <c r="C123" s="333" t="s">
        <v>38</v>
      </c>
      <c r="D123" s="334">
        <v>1</v>
      </c>
      <c r="E123" s="335"/>
      <c r="F123" s="336"/>
      <c r="G123" s="154"/>
      <c r="H123" s="22"/>
    </row>
    <row r="124" spans="1:111" s="23" customFormat="1" ht="20.25" customHeight="1" outlineLevel="3">
      <c r="A124" s="122"/>
      <c r="B124" s="20"/>
      <c r="C124" s="79"/>
      <c r="D124" s="93"/>
      <c r="E124" s="93"/>
      <c r="F124" s="194"/>
      <c r="G124" s="154"/>
      <c r="H124" s="22"/>
    </row>
    <row r="125" spans="1:111" s="23" customFormat="1" ht="22.5" customHeight="1" outlineLevel="2">
      <c r="A125" s="212" t="s">
        <v>32</v>
      </c>
      <c r="B125" s="213" t="s">
        <v>93</v>
      </c>
      <c r="C125" s="214"/>
      <c r="D125" s="326"/>
      <c r="E125" s="215"/>
      <c r="F125" s="327"/>
      <c r="G125" s="154"/>
      <c r="H125" s="22"/>
    </row>
    <row r="126" spans="1:111" s="23" customFormat="1" ht="72.75" customHeight="1" outlineLevel="3">
      <c r="A126" s="219"/>
      <c r="B126" s="322" t="s">
        <v>94</v>
      </c>
      <c r="C126" s="217"/>
      <c r="D126" s="329"/>
      <c r="E126" s="218"/>
      <c r="F126" s="330"/>
      <c r="G126" s="154"/>
      <c r="H126" s="22"/>
    </row>
    <row r="127" spans="1:111" s="23" customFormat="1" ht="99" customHeight="1" outlineLevel="3">
      <c r="A127" s="219"/>
      <c r="B127" s="353" t="s">
        <v>186</v>
      </c>
      <c r="C127" s="217"/>
      <c r="D127" s="329"/>
      <c r="E127" s="218"/>
      <c r="F127" s="330"/>
      <c r="G127" s="154"/>
      <c r="H127" s="22"/>
    </row>
    <row r="128" spans="1:111" s="23" customFormat="1" ht="22.5" customHeight="1" outlineLevel="3">
      <c r="A128" s="219"/>
      <c r="B128" s="337" t="s">
        <v>95</v>
      </c>
      <c r="C128" s="217"/>
      <c r="D128" s="329"/>
      <c r="E128" s="218"/>
      <c r="F128" s="330"/>
      <c r="G128" s="154"/>
      <c r="H128" s="22"/>
    </row>
    <row r="129" spans="1:8" s="23" customFormat="1" outlineLevel="2">
      <c r="A129" s="331" t="s">
        <v>46</v>
      </c>
      <c r="B129" s="332" t="s">
        <v>93</v>
      </c>
      <c r="C129" s="333" t="s">
        <v>12</v>
      </c>
      <c r="D129" s="334">
        <v>34</v>
      </c>
      <c r="E129" s="335"/>
      <c r="F129" s="336"/>
      <c r="G129" s="154"/>
      <c r="H129" s="22"/>
    </row>
    <row r="130" spans="1:8" s="23" customFormat="1" ht="16.5" customHeight="1" outlineLevel="3">
      <c r="A130" s="212"/>
      <c r="B130" s="213"/>
      <c r="C130" s="214"/>
      <c r="D130" s="215"/>
      <c r="E130" s="215"/>
      <c r="F130" s="220"/>
      <c r="G130" s="154"/>
      <c r="H130" s="22"/>
    </row>
    <row r="131" spans="1:8" s="23" customFormat="1" ht="18" customHeight="1" outlineLevel="3">
      <c r="A131" s="212" t="s">
        <v>101</v>
      </c>
      <c r="B131" s="213" t="s">
        <v>165</v>
      </c>
      <c r="C131" s="214"/>
      <c r="D131" s="215"/>
      <c r="E131" s="215"/>
      <c r="F131" s="220"/>
      <c r="G131" s="154"/>
      <c r="H131" s="22"/>
    </row>
    <row r="132" spans="1:8" s="23" customFormat="1" ht="116.25" customHeight="1" outlineLevel="3">
      <c r="A132" s="212"/>
      <c r="B132" s="213" t="s">
        <v>163</v>
      </c>
      <c r="C132" s="214"/>
      <c r="D132" s="215"/>
      <c r="E132" s="215"/>
      <c r="F132" s="220"/>
      <c r="G132" s="154"/>
      <c r="H132" s="22"/>
    </row>
    <row r="133" spans="1:8" s="23" customFormat="1" ht="18" customHeight="1" outlineLevel="3">
      <c r="A133" s="212"/>
      <c r="B133" s="213" t="s">
        <v>164</v>
      </c>
      <c r="C133" s="214" t="s">
        <v>37</v>
      </c>
      <c r="D133" s="215">
        <v>120</v>
      </c>
      <c r="E133" s="215"/>
      <c r="F133" s="336"/>
      <c r="G133" s="154"/>
      <c r="H133" s="22"/>
    </row>
    <row r="134" spans="1:8" s="23" customFormat="1" ht="18" customHeight="1" outlineLevel="3">
      <c r="A134" s="212"/>
      <c r="B134" s="213"/>
      <c r="C134" s="214"/>
      <c r="D134" s="215"/>
      <c r="E134" s="215"/>
      <c r="F134" s="220"/>
      <c r="G134" s="154"/>
      <c r="H134" s="22"/>
    </row>
    <row r="135" spans="1:8" s="23" customFormat="1" ht="18" customHeight="1" outlineLevel="3">
      <c r="A135" s="212" t="s">
        <v>107</v>
      </c>
      <c r="B135" s="213" t="s">
        <v>166</v>
      </c>
      <c r="C135" s="214"/>
      <c r="D135" s="215"/>
      <c r="E135" s="215"/>
      <c r="F135" s="220"/>
      <c r="G135" s="154"/>
      <c r="H135" s="22"/>
    </row>
    <row r="136" spans="1:8" s="23" customFormat="1" ht="157.5" customHeight="1" outlineLevel="3">
      <c r="A136" s="212"/>
      <c r="B136" s="213" t="s">
        <v>181</v>
      </c>
      <c r="C136" s="214"/>
      <c r="D136" s="215"/>
      <c r="E136" s="215"/>
      <c r="F136" s="220"/>
      <c r="G136" s="154"/>
      <c r="H136" s="22"/>
    </row>
    <row r="137" spans="1:8" s="23" customFormat="1" ht="18" customHeight="1" outlineLevel="3">
      <c r="A137" s="212"/>
      <c r="B137" s="213" t="s">
        <v>164</v>
      </c>
      <c r="C137" s="214" t="s">
        <v>37</v>
      </c>
      <c r="D137" s="215">
        <v>120</v>
      </c>
      <c r="E137" s="215"/>
      <c r="F137" s="336"/>
      <c r="G137" s="154"/>
      <c r="H137" s="22"/>
    </row>
    <row r="138" spans="1:8" s="23" customFormat="1" ht="18" customHeight="1" outlineLevel="3">
      <c r="A138" s="212"/>
      <c r="B138" s="213"/>
      <c r="C138" s="214"/>
      <c r="D138" s="215"/>
      <c r="E138" s="215"/>
      <c r="F138" s="220"/>
      <c r="G138" s="154"/>
      <c r="H138" s="22"/>
    </row>
    <row r="139" spans="1:8" s="23" customFormat="1" ht="36.75" customHeight="1" outlineLevel="2">
      <c r="A139" s="212" t="s">
        <v>134</v>
      </c>
      <c r="B139" s="213" t="s">
        <v>182</v>
      </c>
      <c r="C139" s="214" t="s">
        <v>38</v>
      </c>
      <c r="D139" s="342">
        <v>1</v>
      </c>
      <c r="E139" s="215"/>
      <c r="F139" s="327"/>
      <c r="G139" s="154"/>
      <c r="H139" s="22"/>
    </row>
    <row r="140" spans="1:8" s="347" customFormat="1" ht="92.25" customHeight="1" outlineLevel="3">
      <c r="A140" s="219"/>
      <c r="B140" s="216" t="s">
        <v>151</v>
      </c>
      <c r="C140" s="217"/>
      <c r="D140" s="329"/>
      <c r="E140" s="343"/>
      <c r="F140" s="344"/>
      <c r="G140" s="345"/>
      <c r="H140" s="346"/>
    </row>
    <row r="141" spans="1:8" s="23" customFormat="1" ht="21" customHeight="1" outlineLevel="3">
      <c r="A141" s="348"/>
      <c r="B141" s="337" t="s">
        <v>39</v>
      </c>
      <c r="C141" s="349"/>
      <c r="D141" s="350"/>
      <c r="E141" s="351"/>
      <c r="F141" s="352"/>
      <c r="G141" s="345"/>
      <c r="H141" s="22"/>
    </row>
    <row r="142" spans="1:8" s="23" customFormat="1" ht="21" customHeight="1" outlineLevel="3">
      <c r="A142" s="219"/>
      <c r="B142" s="216"/>
      <c r="C142" s="217"/>
      <c r="D142" s="329"/>
      <c r="E142" s="218"/>
      <c r="F142" s="330"/>
      <c r="G142" s="345"/>
      <c r="H142" s="22"/>
    </row>
    <row r="143" spans="1:8" s="23" customFormat="1" ht="36.75" customHeight="1" outlineLevel="2">
      <c r="A143" s="212" t="s">
        <v>144</v>
      </c>
      <c r="B143" s="213" t="s">
        <v>182</v>
      </c>
      <c r="C143" s="214" t="s">
        <v>38</v>
      </c>
      <c r="D143" s="342">
        <v>1</v>
      </c>
      <c r="E143" s="215"/>
      <c r="F143" s="327"/>
      <c r="G143" s="154"/>
      <c r="H143" s="22"/>
    </row>
    <row r="144" spans="1:8" s="347" customFormat="1" ht="92.25" customHeight="1" outlineLevel="3">
      <c r="A144" s="219"/>
      <c r="B144" s="216" t="s">
        <v>184</v>
      </c>
      <c r="C144" s="217"/>
      <c r="D144" s="329"/>
      <c r="E144" s="343"/>
      <c r="F144" s="344"/>
      <c r="G144" s="345"/>
      <c r="H144" s="346"/>
    </row>
    <row r="145" spans="1:8" s="23" customFormat="1" ht="21" customHeight="1" outlineLevel="3">
      <c r="A145" s="348"/>
      <c r="B145" s="337" t="s">
        <v>39</v>
      </c>
      <c r="C145" s="349"/>
      <c r="D145" s="350"/>
      <c r="E145" s="351"/>
      <c r="F145" s="352"/>
      <c r="G145" s="345"/>
      <c r="H145" s="22"/>
    </row>
    <row r="146" spans="1:8" s="23" customFormat="1" ht="21" customHeight="1" outlineLevel="3">
      <c r="A146" s="219"/>
      <c r="B146" s="216"/>
      <c r="C146" s="217"/>
      <c r="D146" s="329"/>
      <c r="E146" s="218"/>
      <c r="F146" s="330"/>
      <c r="G146" s="345"/>
      <c r="H146" s="22"/>
    </row>
    <row r="147" spans="1:8" s="23" customFormat="1" ht="21" customHeight="1" outlineLevel="3">
      <c r="A147" s="338" t="s">
        <v>162</v>
      </c>
      <c r="B147" s="332" t="s">
        <v>135</v>
      </c>
      <c r="C147" s="333" t="s">
        <v>74</v>
      </c>
      <c r="D147" s="334">
        <v>4</v>
      </c>
      <c r="E147" s="335"/>
      <c r="F147" s="340"/>
      <c r="G147" s="154"/>
      <c r="H147" s="22"/>
    </row>
    <row r="148" spans="1:8" s="23" customFormat="1" ht="21" customHeight="1" outlineLevel="3">
      <c r="A148" s="219"/>
      <c r="B148" s="216" t="s">
        <v>136</v>
      </c>
      <c r="C148" s="217"/>
      <c r="D148" s="329"/>
      <c r="E148" s="218"/>
      <c r="F148" s="330"/>
      <c r="G148" s="154"/>
      <c r="H148" s="22"/>
    </row>
    <row r="149" spans="1:8" s="23" customFormat="1" ht="21" customHeight="1" outlineLevel="3">
      <c r="A149" s="219"/>
      <c r="B149" s="216" t="s">
        <v>137</v>
      </c>
      <c r="C149" s="217"/>
      <c r="D149" s="329"/>
      <c r="E149" s="218"/>
      <c r="F149" s="330"/>
      <c r="G149" s="154"/>
      <c r="H149" s="22"/>
    </row>
    <row r="150" spans="1:8" s="23" customFormat="1" ht="14.25" customHeight="1" outlineLevel="3">
      <c r="A150" s="219"/>
      <c r="B150" s="216"/>
      <c r="C150" s="217"/>
      <c r="D150" s="218"/>
      <c r="E150" s="218"/>
      <c r="F150" s="221"/>
      <c r="G150" s="154"/>
      <c r="H150" s="22"/>
    </row>
    <row r="151" spans="1:8" s="23" customFormat="1" ht="30" customHeight="1" outlineLevel="3">
      <c r="A151" s="338" t="s">
        <v>167</v>
      </c>
      <c r="B151" s="332" t="s">
        <v>116</v>
      </c>
      <c r="C151" s="339" t="s">
        <v>103</v>
      </c>
      <c r="D151" s="335">
        <v>214</v>
      </c>
      <c r="E151" s="335"/>
      <c r="F151" s="340"/>
      <c r="G151" s="154"/>
      <c r="H151" s="22"/>
    </row>
    <row r="152" spans="1:8" s="23" customFormat="1" ht="97.5" customHeight="1" outlineLevel="3">
      <c r="A152" s="219"/>
      <c r="B152" s="216" t="s">
        <v>117</v>
      </c>
      <c r="C152" s="217"/>
      <c r="D152" s="218"/>
      <c r="E152" s="218"/>
      <c r="F152" s="221"/>
      <c r="G152" s="154"/>
      <c r="H152" s="22"/>
    </row>
    <row r="153" spans="1:8" s="23" customFormat="1" ht="13.5" customHeight="1" outlineLevel="3">
      <c r="A153" s="219"/>
      <c r="B153" s="216"/>
      <c r="C153" s="217"/>
      <c r="D153" s="218"/>
      <c r="E153" s="218"/>
      <c r="F153" s="221"/>
      <c r="G153" s="154"/>
      <c r="H153" s="22"/>
    </row>
    <row r="154" spans="1:8" s="23" customFormat="1" ht="15.75" customHeight="1" outlineLevel="3">
      <c r="A154" s="338" t="s">
        <v>168</v>
      </c>
      <c r="B154" s="332" t="s">
        <v>161</v>
      </c>
      <c r="C154" s="333"/>
      <c r="D154" s="335"/>
      <c r="E154" s="335"/>
      <c r="F154" s="335"/>
      <c r="G154" s="154"/>
      <c r="H154" s="22"/>
    </row>
    <row r="155" spans="1:8" s="23" customFormat="1" ht="55.5" customHeight="1" outlineLevel="3">
      <c r="A155" s="341"/>
      <c r="B155" s="213" t="s">
        <v>183</v>
      </c>
      <c r="C155" s="214"/>
      <c r="D155" s="215"/>
      <c r="E155" s="215"/>
      <c r="F155" s="215"/>
      <c r="G155" s="154"/>
      <c r="H155" s="22"/>
    </row>
    <row r="156" spans="1:8" s="23" customFormat="1" ht="13.5" customHeight="1" outlineLevel="3">
      <c r="A156" s="338"/>
      <c r="B156" s="332" t="s">
        <v>137</v>
      </c>
      <c r="C156" s="333" t="s">
        <v>74</v>
      </c>
      <c r="D156" s="335">
        <v>1</v>
      </c>
      <c r="E156" s="335"/>
      <c r="F156" s="340"/>
      <c r="G156" s="154"/>
      <c r="H156" s="22"/>
    </row>
    <row r="157" spans="1:8" s="23" customFormat="1" ht="13.5" customHeight="1" outlineLevel="3">
      <c r="A157" s="338"/>
      <c r="B157" s="332"/>
      <c r="C157" s="333"/>
      <c r="D157" s="335"/>
      <c r="E157" s="335"/>
      <c r="F157" s="340"/>
      <c r="G157" s="154"/>
      <c r="H157" s="22"/>
    </row>
    <row r="158" spans="1:8" s="23" customFormat="1" ht="13.5" customHeight="1" outlineLevel="3">
      <c r="A158" s="338" t="s">
        <v>185</v>
      </c>
      <c r="B158" s="332" t="s">
        <v>179</v>
      </c>
      <c r="C158" s="333"/>
      <c r="D158" s="335"/>
      <c r="E158" s="335"/>
      <c r="F158" s="335"/>
      <c r="G158" s="154"/>
      <c r="H158" s="22"/>
    </row>
    <row r="159" spans="1:8" s="23" customFormat="1" ht="33.75" customHeight="1" outlineLevel="3">
      <c r="A159" s="341"/>
      <c r="B159" s="213" t="s">
        <v>178</v>
      </c>
      <c r="C159" s="214"/>
      <c r="D159" s="215"/>
      <c r="E159" s="215"/>
      <c r="F159" s="215"/>
      <c r="G159" s="154"/>
      <c r="H159" s="22"/>
    </row>
    <row r="160" spans="1:8" s="23" customFormat="1" ht="13.5" customHeight="1" outlineLevel="3">
      <c r="A160" s="338"/>
      <c r="B160" s="332" t="s">
        <v>137</v>
      </c>
      <c r="C160" s="333" t="s">
        <v>74</v>
      </c>
      <c r="D160" s="335">
        <v>1</v>
      </c>
      <c r="E160" s="335"/>
      <c r="F160" s="340"/>
      <c r="G160" s="154"/>
      <c r="H160" s="22"/>
    </row>
    <row r="161" spans="1:55">
      <c r="A161" s="123"/>
      <c r="B161" s="19"/>
      <c r="C161" s="81"/>
      <c r="D161" s="81"/>
      <c r="E161" s="176"/>
      <c r="F161" s="176"/>
    </row>
    <row r="162" spans="1:55" s="241" customFormat="1" ht="15" customHeight="1">
      <c r="A162" s="233"/>
      <c r="B162" s="234" t="s">
        <v>160</v>
      </c>
      <c r="C162" s="235"/>
      <c r="D162" s="236"/>
      <c r="E162" s="237"/>
      <c r="F162" s="238"/>
      <c r="G162" s="239"/>
      <c r="H162" s="240"/>
      <c r="I162" s="240"/>
      <c r="J162" s="240"/>
      <c r="K162" s="240"/>
      <c r="L162" s="240"/>
      <c r="M162" s="240"/>
      <c r="N162" s="240"/>
      <c r="O162" s="240"/>
      <c r="P162" s="240"/>
      <c r="Q162" s="240"/>
      <c r="R162" s="240"/>
      <c r="S162" s="240"/>
      <c r="T162" s="240"/>
      <c r="U162" s="240"/>
      <c r="V162" s="240"/>
      <c r="W162" s="240"/>
      <c r="X162" s="240"/>
      <c r="Y162" s="240"/>
      <c r="Z162" s="240"/>
      <c r="AA162" s="240"/>
      <c r="AB162" s="240"/>
      <c r="AC162" s="240"/>
      <c r="AD162" s="240"/>
      <c r="AE162" s="240"/>
      <c r="AF162" s="240"/>
      <c r="AG162" s="240"/>
      <c r="AH162" s="240"/>
      <c r="AI162" s="240"/>
      <c r="AJ162" s="240"/>
      <c r="AK162" s="240"/>
      <c r="AL162" s="240"/>
      <c r="AM162" s="240"/>
      <c r="AN162" s="240"/>
      <c r="AO162" s="240"/>
      <c r="AP162" s="240"/>
      <c r="AQ162" s="240"/>
      <c r="AR162" s="240"/>
      <c r="AS162" s="240"/>
      <c r="AT162" s="240"/>
      <c r="AU162" s="240"/>
      <c r="AV162" s="240"/>
      <c r="AW162" s="240"/>
      <c r="AX162" s="240"/>
      <c r="AY162" s="240"/>
      <c r="AZ162" s="240"/>
      <c r="BA162" s="240"/>
      <c r="BB162" s="240"/>
      <c r="BC162" s="240"/>
    </row>
    <row r="163" spans="1:55">
      <c r="A163" s="124"/>
      <c r="B163" s="15"/>
      <c r="C163" s="84"/>
      <c r="D163" s="103"/>
      <c r="E163" s="177"/>
      <c r="F163" s="177"/>
    </row>
    <row r="164" spans="1:55">
      <c r="A164" s="125"/>
      <c r="B164" s="21" t="str">
        <f>"REKAPITULACIJA "</f>
        <v xml:space="preserve">REKAPITULACIJA </v>
      </c>
      <c r="C164" s="85"/>
      <c r="D164" s="104"/>
      <c r="E164" s="104"/>
      <c r="F164" s="104"/>
    </row>
    <row r="165" spans="1:55" s="49" customFormat="1" ht="15">
      <c r="A165" s="126" t="s">
        <v>8</v>
      </c>
      <c r="B165" s="48" t="str">
        <f>B4</f>
        <v>Geodetski radovi</v>
      </c>
      <c r="C165" s="86"/>
      <c r="D165" s="105"/>
      <c r="E165" s="178"/>
      <c r="F165" s="106"/>
      <c r="G165" s="155"/>
      <c r="H165" s="142"/>
      <c r="I165" s="142"/>
      <c r="J165" s="142"/>
      <c r="K165" s="142"/>
      <c r="L165" s="142"/>
      <c r="M165" s="142"/>
      <c r="N165" s="142"/>
      <c r="O165" s="142"/>
      <c r="P165" s="142"/>
      <c r="Q165" s="142"/>
      <c r="R165" s="142"/>
      <c r="S165" s="142"/>
      <c r="T165" s="142"/>
      <c r="U165" s="142"/>
      <c r="V165" s="142"/>
      <c r="W165" s="142"/>
      <c r="X165" s="142"/>
      <c r="Y165" s="142"/>
      <c r="Z165" s="14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row>
    <row r="166" spans="1:55" s="49" customFormat="1" ht="15">
      <c r="A166" s="126" t="str">
        <f>A13</f>
        <v>2.</v>
      </c>
      <c r="B166" s="48" t="str">
        <f>B13</f>
        <v xml:space="preserve">Prometne površine </v>
      </c>
      <c r="C166" s="86"/>
      <c r="D166" s="105"/>
      <c r="E166" s="178"/>
      <c r="F166" s="106"/>
      <c r="G166" s="155"/>
      <c r="H166" s="142"/>
      <c r="I166" s="142"/>
      <c r="J166" s="142"/>
      <c r="K166" s="142"/>
      <c r="L166" s="142"/>
      <c r="M166" s="142"/>
      <c r="N166" s="142"/>
      <c r="O166" s="142"/>
      <c r="P166" s="142"/>
      <c r="Q166" s="142"/>
      <c r="R166" s="142"/>
      <c r="S166" s="142"/>
      <c r="T166" s="142"/>
      <c r="U166" s="142"/>
      <c r="V166" s="142"/>
      <c r="W166" s="142"/>
      <c r="X166" s="142"/>
      <c r="Y166" s="142"/>
      <c r="Z166" s="14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row>
    <row r="167" spans="1:55" s="49" customFormat="1" ht="15">
      <c r="A167" s="126" t="str">
        <f>A98</f>
        <v>3.</v>
      </c>
      <c r="B167" s="50" t="str">
        <f>B98</f>
        <v>Odvodnja</v>
      </c>
      <c r="C167" s="87"/>
      <c r="D167" s="106"/>
      <c r="E167" s="178"/>
      <c r="F167" s="106"/>
      <c r="G167" s="155"/>
      <c r="H167" s="142"/>
      <c r="I167" s="142"/>
      <c r="J167" s="142"/>
      <c r="K167" s="142"/>
      <c r="L167" s="142"/>
      <c r="M167" s="142"/>
      <c r="N167" s="142"/>
      <c r="O167" s="142"/>
      <c r="P167" s="142"/>
      <c r="Q167" s="142"/>
      <c r="R167" s="142"/>
      <c r="S167" s="142"/>
      <c r="T167" s="142"/>
      <c r="U167" s="142"/>
      <c r="V167" s="142"/>
      <c r="W167" s="142"/>
      <c r="X167" s="142"/>
      <c r="Y167" s="142"/>
      <c r="Z167" s="14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row>
    <row r="168" spans="1:55" s="49" customFormat="1" ht="15">
      <c r="A168" s="126" t="str">
        <f>A117</f>
        <v>4.</v>
      </c>
      <c r="B168" s="48" t="str">
        <f>B117</f>
        <v>Prometna  oprema</v>
      </c>
      <c r="C168" s="86"/>
      <c r="D168" s="105"/>
      <c r="E168" s="178"/>
      <c r="F168" s="106"/>
      <c r="G168" s="155"/>
      <c r="H168" s="142"/>
      <c r="I168" s="142"/>
      <c r="J168" s="142"/>
      <c r="K168" s="142"/>
      <c r="L168" s="142"/>
      <c r="M168" s="142"/>
      <c r="N168" s="142"/>
      <c r="O168" s="142"/>
      <c r="P168" s="142"/>
      <c r="Q168" s="142"/>
      <c r="R168" s="142"/>
      <c r="S168" s="142"/>
      <c r="T168" s="142"/>
      <c r="U168" s="142"/>
      <c r="V168" s="142"/>
      <c r="W168" s="142"/>
      <c r="X168" s="142"/>
      <c r="Y168" s="142"/>
      <c r="Z168" s="14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row>
    <row r="169" spans="1:55" s="49" customFormat="1" ht="15">
      <c r="A169" s="126"/>
      <c r="B169" s="48"/>
      <c r="C169" s="86"/>
      <c r="D169" s="105"/>
      <c r="E169" s="178"/>
      <c r="F169" s="106"/>
      <c r="G169" s="155"/>
      <c r="H169" s="142"/>
      <c r="I169" s="142"/>
      <c r="J169" s="142"/>
      <c r="K169" s="142"/>
      <c r="L169" s="142"/>
      <c r="M169" s="142"/>
      <c r="N169" s="142"/>
      <c r="O169" s="142"/>
      <c r="P169" s="142"/>
      <c r="Q169" s="142"/>
      <c r="R169" s="142"/>
      <c r="S169" s="142"/>
      <c r="T169" s="142"/>
      <c r="U169" s="142"/>
      <c r="V169" s="142"/>
      <c r="W169" s="142"/>
      <c r="X169" s="142"/>
      <c r="Y169" s="142"/>
      <c r="Z169" s="14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row>
    <row r="170" spans="1:55" s="49" customFormat="1" ht="20.100000000000001" customHeight="1">
      <c r="A170" s="127"/>
      <c r="B170" s="55" t="str">
        <f>" UKUPNO Službeni prolaz ispred tunela Ledenik:"</f>
        <v xml:space="preserve"> UKUPNO Službeni prolaz ispred tunela Ledenik:</v>
      </c>
      <c r="C170" s="88"/>
      <c r="D170" s="107"/>
      <c r="E170" s="179"/>
      <c r="F170" s="107"/>
      <c r="G170" s="155"/>
      <c r="H170" s="142"/>
      <c r="I170" s="142"/>
      <c r="J170" s="142"/>
      <c r="K170" s="142"/>
      <c r="L170" s="142"/>
      <c r="M170" s="142"/>
      <c r="N170" s="142"/>
      <c r="O170" s="142"/>
      <c r="P170" s="142"/>
      <c r="Q170" s="142"/>
      <c r="R170" s="142"/>
      <c r="S170" s="142"/>
      <c r="T170" s="142"/>
      <c r="U170" s="142"/>
      <c r="V170" s="142"/>
      <c r="W170" s="142"/>
      <c r="X170" s="142"/>
      <c r="Y170" s="142"/>
      <c r="Z170" s="14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row>
    <row r="171" spans="1:55" s="49" customFormat="1" ht="20.100000000000001" customHeight="1">
      <c r="A171" s="157"/>
      <c r="B171" s="158"/>
      <c r="C171" s="159"/>
      <c r="D171" s="160"/>
      <c r="E171" s="160"/>
      <c r="F171" s="160"/>
      <c r="G171" s="155"/>
      <c r="H171" s="142"/>
      <c r="I171" s="142"/>
      <c r="J171" s="142"/>
      <c r="K171" s="142"/>
      <c r="L171" s="142"/>
      <c r="M171" s="142"/>
      <c r="N171" s="142"/>
      <c r="O171" s="142"/>
      <c r="P171" s="142"/>
      <c r="Q171" s="142"/>
      <c r="R171" s="142"/>
      <c r="S171" s="142"/>
      <c r="T171" s="142"/>
      <c r="U171" s="142"/>
      <c r="V171" s="142"/>
      <c r="W171" s="142"/>
      <c r="X171" s="142"/>
      <c r="Y171" s="142"/>
      <c r="Z171" s="14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row>
    <row r="172" spans="1:55" ht="14.25">
      <c r="A172" s="130"/>
      <c r="B172" s="6"/>
      <c r="C172" s="90"/>
      <c r="D172" s="32"/>
      <c r="E172" s="180"/>
      <c r="F172" s="180"/>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row>
    <row r="173" spans="1:55" ht="14.25">
      <c r="A173" s="130"/>
      <c r="B173" s="6"/>
      <c r="C173" s="90"/>
      <c r="D173" s="7"/>
      <c r="E173" s="7"/>
      <c r="F173" s="7"/>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row>
    <row r="174" spans="1:55" ht="14.25">
      <c r="A174" s="131"/>
      <c r="B174" s="6"/>
      <c r="C174" s="90"/>
      <c r="D174" s="32"/>
      <c r="E174" s="32"/>
      <c r="F174" s="32"/>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row>
  </sheetData>
  <autoFilter ref="A2:F160"/>
  <mergeCells count="1">
    <mergeCell ref="A1:F1"/>
  </mergeCells>
  <phoneticPr fontId="0" type="noConversion"/>
  <printOptions horizontalCentered="1"/>
  <pageMargins left="0.55118110236220474" right="0.35433070866141736" top="0.59055118110236227" bottom="0.39370078740157483" header="0" footer="0"/>
  <pageSetup paperSize="9" scale="87" firstPageNumber="4" fitToHeight="0" orientation="portrait" cellComments="atEnd" useFirstPageNumber="1" r:id="rId1"/>
  <headerFooter alignWithMargins="0">
    <oddFooter xml:space="preserve">&amp;C&amp;P/&amp;N            </oddFooter>
  </headerFooter>
  <rowBreaks count="3" manualBreakCount="3">
    <brk id="60" max="5" man="1"/>
    <brk id="96" max="5" man="1"/>
    <brk id="115"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G175"/>
  <sheetViews>
    <sheetView view="pageBreakPreview" zoomScaleNormal="100" zoomScaleSheetLayoutView="100" workbookViewId="0">
      <selection activeCell="E6" sqref="E6"/>
    </sheetView>
  </sheetViews>
  <sheetFormatPr defaultRowHeight="12.75" outlineLevelRow="3"/>
  <cols>
    <col min="1" max="1" width="10.42578125" style="420" customWidth="1"/>
    <col min="2" max="2" width="52.5703125" style="548" customWidth="1"/>
    <col min="3" max="3" width="8.7109375" style="422" customWidth="1"/>
    <col min="4" max="4" width="9.42578125" style="549" customWidth="1"/>
    <col min="5" max="5" width="12.7109375" style="549" customWidth="1"/>
    <col min="6" max="6" width="15.85546875" style="549" customWidth="1"/>
    <col min="7" max="7" width="27.28515625" style="354" customWidth="1"/>
    <col min="8" max="50" width="9.140625" style="355"/>
    <col min="51" max="16384" width="9.140625" style="225"/>
  </cols>
  <sheetData>
    <row r="1" spans="1:55" s="1" customFormat="1" ht="27" customHeight="1">
      <c r="A1" s="576" t="s">
        <v>233</v>
      </c>
      <c r="B1" s="577"/>
      <c r="C1" s="577"/>
      <c r="D1" s="577"/>
      <c r="E1" s="577"/>
      <c r="F1" s="578"/>
      <c r="G1" s="14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row>
    <row r="2" spans="1:55" s="5" customFormat="1" ht="26.25" thickBot="1">
      <c r="A2" s="110" t="s">
        <v>19</v>
      </c>
      <c r="B2" s="8" t="s">
        <v>18</v>
      </c>
      <c r="C2" s="64" t="s">
        <v>21</v>
      </c>
      <c r="D2" s="95" t="s">
        <v>22</v>
      </c>
      <c r="E2" s="109" t="s">
        <v>20</v>
      </c>
      <c r="F2" s="136" t="s">
        <v>23</v>
      </c>
      <c r="G2" s="144"/>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row>
    <row r="3" spans="1:55" s="363" customFormat="1" ht="16.5" customHeight="1" outlineLevel="1" thickTop="1">
      <c r="A3" s="356"/>
      <c r="B3" s="357"/>
      <c r="C3" s="358"/>
      <c r="D3" s="359"/>
      <c r="E3" s="360"/>
      <c r="F3" s="360"/>
      <c r="G3" s="361"/>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2"/>
      <c r="AN3" s="362"/>
      <c r="AO3" s="362"/>
      <c r="AP3" s="362"/>
      <c r="AQ3" s="362"/>
      <c r="AR3" s="362"/>
      <c r="AS3" s="362"/>
      <c r="AT3" s="362"/>
      <c r="AU3" s="362"/>
      <c r="AV3" s="362"/>
      <c r="AW3" s="362"/>
      <c r="AX3" s="362"/>
    </row>
    <row r="4" spans="1:55" s="368" customFormat="1" ht="15" customHeight="1" outlineLevel="1">
      <c r="A4" s="364" t="s">
        <v>8</v>
      </c>
      <c r="B4" s="365" t="s">
        <v>4</v>
      </c>
      <c r="C4" s="366"/>
      <c r="D4" s="367"/>
      <c r="E4" s="367"/>
      <c r="F4" s="367"/>
      <c r="G4" s="361"/>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362"/>
      <c r="AM4" s="362"/>
      <c r="AN4" s="362"/>
      <c r="AO4" s="362"/>
      <c r="AP4" s="362"/>
      <c r="AQ4" s="362"/>
      <c r="AR4" s="362"/>
      <c r="AS4" s="362"/>
      <c r="AT4" s="362"/>
      <c r="AU4" s="362"/>
      <c r="AV4" s="362"/>
      <c r="AW4" s="362"/>
      <c r="AX4" s="362"/>
      <c r="AY4" s="363"/>
      <c r="AZ4" s="363"/>
      <c r="BA4" s="363"/>
      <c r="BB4" s="363"/>
      <c r="BC4" s="363"/>
    </row>
    <row r="5" spans="1:55" s="363" customFormat="1" ht="15.75" customHeight="1" outlineLevel="1">
      <c r="A5" s="369"/>
      <c r="B5" s="370"/>
      <c r="C5" s="371"/>
      <c r="D5" s="372"/>
      <c r="E5" s="373"/>
      <c r="F5" s="374"/>
      <c r="G5" s="361"/>
      <c r="H5" s="362"/>
      <c r="I5" s="362"/>
      <c r="J5" s="362"/>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row>
    <row r="6" spans="1:55" s="363" customFormat="1" ht="12.75" customHeight="1" outlineLevel="1">
      <c r="A6" s="227" t="s">
        <v>11</v>
      </c>
      <c r="B6" s="375" t="s">
        <v>4</v>
      </c>
      <c r="C6" s="376" t="s">
        <v>37</v>
      </c>
      <c r="D6" s="224">
        <v>184</v>
      </c>
      <c r="E6" s="243"/>
      <c r="F6" s="244"/>
      <c r="G6" s="361"/>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362"/>
      <c r="AL6" s="362"/>
      <c r="AM6" s="362"/>
      <c r="AN6" s="362"/>
      <c r="AO6" s="362"/>
      <c r="AP6" s="362"/>
      <c r="AQ6" s="362"/>
      <c r="AR6" s="362"/>
      <c r="AS6" s="362"/>
      <c r="AT6" s="362"/>
      <c r="AU6" s="362"/>
      <c r="AV6" s="362"/>
      <c r="AW6" s="362"/>
      <c r="AX6" s="362"/>
    </row>
    <row r="7" spans="1:55" s="363" customFormat="1" ht="20.25" customHeight="1" outlineLevel="1">
      <c r="A7" s="377"/>
      <c r="B7" s="378" t="s">
        <v>24</v>
      </c>
      <c r="C7" s="379"/>
      <c r="D7" s="379"/>
      <c r="E7" s="380"/>
      <c r="F7" s="381"/>
      <c r="G7" s="361"/>
      <c r="H7" s="362"/>
      <c r="I7" s="362"/>
      <c r="J7" s="362"/>
      <c r="K7" s="362"/>
      <c r="L7" s="362"/>
      <c r="M7" s="362"/>
      <c r="N7" s="362"/>
      <c r="O7" s="362"/>
      <c r="P7" s="362"/>
      <c r="Q7" s="362"/>
      <c r="R7" s="362"/>
      <c r="S7" s="362"/>
      <c r="T7" s="362"/>
      <c r="U7" s="362"/>
      <c r="V7" s="362"/>
      <c r="W7" s="362"/>
      <c r="X7" s="362"/>
      <c r="Y7" s="362"/>
      <c r="Z7" s="362"/>
      <c r="AA7" s="362"/>
      <c r="AB7" s="362"/>
      <c r="AC7" s="362"/>
      <c r="AD7" s="362"/>
      <c r="AE7" s="362"/>
      <c r="AF7" s="362"/>
      <c r="AG7" s="362"/>
      <c r="AH7" s="362"/>
      <c r="AI7" s="362"/>
      <c r="AJ7" s="362"/>
      <c r="AK7" s="362"/>
      <c r="AL7" s="362"/>
      <c r="AM7" s="362"/>
      <c r="AN7" s="362"/>
      <c r="AO7" s="362"/>
      <c r="AP7" s="362"/>
      <c r="AQ7" s="362"/>
      <c r="AR7" s="362"/>
      <c r="AS7" s="362"/>
      <c r="AT7" s="362"/>
      <c r="AU7" s="362"/>
      <c r="AV7" s="362"/>
      <c r="AW7" s="362"/>
      <c r="AX7" s="362"/>
    </row>
    <row r="8" spans="1:55" s="363" customFormat="1" ht="98.25" customHeight="1" outlineLevel="1">
      <c r="A8" s="377"/>
      <c r="B8" s="378" t="s">
        <v>125</v>
      </c>
      <c r="C8" s="379"/>
      <c r="D8" s="379"/>
      <c r="E8" s="380"/>
      <c r="F8" s="381"/>
      <c r="G8" s="361"/>
      <c r="H8" s="362"/>
      <c r="I8" s="362"/>
      <c r="J8" s="362"/>
      <c r="K8" s="362"/>
      <c r="L8" s="362"/>
      <c r="M8" s="362"/>
      <c r="N8" s="362"/>
      <c r="O8" s="362"/>
      <c r="P8" s="362"/>
      <c r="Q8" s="362"/>
      <c r="R8" s="362"/>
      <c r="S8" s="362"/>
      <c r="T8" s="362"/>
      <c r="U8" s="362"/>
      <c r="V8" s="362"/>
      <c r="W8" s="362"/>
      <c r="X8" s="362"/>
      <c r="Y8" s="362"/>
      <c r="Z8" s="362"/>
      <c r="AA8" s="362"/>
      <c r="AB8" s="362"/>
      <c r="AC8" s="362"/>
      <c r="AD8" s="362"/>
      <c r="AE8" s="362"/>
      <c r="AF8" s="362"/>
      <c r="AG8" s="362"/>
      <c r="AH8" s="362"/>
      <c r="AI8" s="362"/>
      <c r="AJ8" s="362"/>
      <c r="AK8" s="362"/>
      <c r="AL8" s="362"/>
      <c r="AM8" s="362"/>
      <c r="AN8" s="362"/>
      <c r="AO8" s="362"/>
      <c r="AP8" s="362"/>
      <c r="AQ8" s="362"/>
      <c r="AR8" s="362"/>
      <c r="AS8" s="362"/>
      <c r="AT8" s="362"/>
      <c r="AU8" s="362"/>
      <c r="AV8" s="362"/>
      <c r="AW8" s="362"/>
      <c r="AX8" s="362"/>
    </row>
    <row r="9" spans="1:55" s="363" customFormat="1" ht="12.75" customHeight="1" outlineLevel="1">
      <c r="A9" s="382"/>
      <c r="B9" s="251" t="s">
        <v>119</v>
      </c>
      <c r="C9" s="383"/>
      <c r="D9" s="383"/>
      <c r="E9" s="384"/>
      <c r="F9" s="385"/>
      <c r="G9" s="361"/>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row>
    <row r="10" spans="1:55" s="363" customFormat="1" ht="12.75" customHeight="1" outlineLevel="1">
      <c r="A10" s="369"/>
      <c r="B10" s="370"/>
      <c r="C10" s="371"/>
      <c r="D10" s="372"/>
      <c r="E10" s="373"/>
      <c r="F10" s="374"/>
      <c r="G10" s="361"/>
      <c r="H10" s="362"/>
      <c r="I10" s="362"/>
      <c r="J10" s="362"/>
      <c r="K10" s="362"/>
      <c r="L10" s="362"/>
      <c r="M10" s="362"/>
      <c r="N10" s="362"/>
      <c r="O10" s="362"/>
      <c r="P10" s="362"/>
      <c r="Q10" s="362"/>
      <c r="R10" s="362"/>
      <c r="S10" s="362"/>
      <c r="T10" s="362"/>
      <c r="U10" s="362"/>
      <c r="V10" s="362"/>
      <c r="W10" s="362"/>
      <c r="X10" s="362"/>
      <c r="Y10" s="362"/>
      <c r="Z10" s="362"/>
      <c r="AA10" s="362"/>
      <c r="AB10" s="362"/>
      <c r="AC10" s="362"/>
      <c r="AD10" s="362"/>
      <c r="AE10" s="362"/>
      <c r="AF10" s="362"/>
      <c r="AG10" s="362"/>
      <c r="AH10" s="362"/>
      <c r="AI10" s="362"/>
      <c r="AJ10" s="362"/>
      <c r="AK10" s="362"/>
      <c r="AL10" s="362"/>
      <c r="AM10" s="362"/>
      <c r="AN10" s="362"/>
      <c r="AO10" s="362"/>
      <c r="AP10" s="362"/>
      <c r="AQ10" s="362"/>
      <c r="AR10" s="362"/>
      <c r="AS10" s="362"/>
      <c r="AT10" s="362"/>
      <c r="AU10" s="362"/>
      <c r="AV10" s="362"/>
      <c r="AW10" s="362"/>
      <c r="AX10" s="362"/>
    </row>
    <row r="11" spans="1:55" s="368" customFormat="1" ht="15" customHeight="1" outlineLevel="1">
      <c r="A11" s="386"/>
      <c r="B11" s="387" t="str">
        <f>B4&amp;  " UKUPNO:"</f>
        <v>Geodetski radovi UKUPNO:</v>
      </c>
      <c r="C11" s="366"/>
      <c r="D11" s="367"/>
      <c r="E11" s="388"/>
      <c r="F11" s="389"/>
      <c r="G11" s="361"/>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2"/>
      <c r="AL11" s="362"/>
      <c r="AM11" s="362"/>
      <c r="AN11" s="362"/>
      <c r="AO11" s="362"/>
      <c r="AP11" s="362"/>
      <c r="AQ11" s="362"/>
      <c r="AR11" s="362"/>
      <c r="AS11" s="362"/>
      <c r="AT11" s="362"/>
      <c r="AU11" s="362"/>
      <c r="AV11" s="362"/>
      <c r="AW11" s="362"/>
      <c r="AX11" s="362"/>
      <c r="AY11" s="363"/>
      <c r="AZ11" s="363"/>
      <c r="BA11" s="363"/>
      <c r="BB11" s="363"/>
      <c r="BC11" s="363"/>
    </row>
    <row r="12" spans="1:55" s="363" customFormat="1" ht="16.5" customHeight="1" outlineLevel="1">
      <c r="A12" s="369"/>
      <c r="B12" s="370"/>
      <c r="C12" s="371"/>
      <c r="D12" s="390"/>
      <c r="E12" s="374"/>
      <c r="F12" s="374"/>
      <c r="G12" s="361"/>
      <c r="H12" s="362"/>
      <c r="I12" s="362"/>
      <c r="J12" s="362"/>
      <c r="K12" s="362"/>
      <c r="L12" s="362"/>
      <c r="M12" s="362"/>
      <c r="N12" s="362"/>
      <c r="O12" s="362"/>
      <c r="P12" s="362"/>
      <c r="Q12" s="362"/>
      <c r="R12" s="362"/>
      <c r="S12" s="362"/>
      <c r="T12" s="362"/>
      <c r="U12" s="362"/>
      <c r="V12" s="362"/>
      <c r="W12" s="362"/>
      <c r="X12" s="362"/>
      <c r="Y12" s="362"/>
      <c r="Z12" s="362"/>
      <c r="AA12" s="362"/>
      <c r="AB12" s="362"/>
      <c r="AC12" s="362"/>
      <c r="AD12" s="362"/>
      <c r="AE12" s="362"/>
      <c r="AF12" s="362"/>
      <c r="AG12" s="362"/>
      <c r="AH12" s="362"/>
      <c r="AI12" s="362"/>
      <c r="AJ12" s="362"/>
      <c r="AK12" s="362"/>
      <c r="AL12" s="362"/>
      <c r="AM12" s="362"/>
      <c r="AN12" s="362"/>
      <c r="AO12" s="362"/>
      <c r="AP12" s="362"/>
      <c r="AQ12" s="362"/>
      <c r="AR12" s="362"/>
      <c r="AS12" s="362"/>
      <c r="AT12" s="362"/>
      <c r="AU12" s="362"/>
      <c r="AV12" s="362"/>
      <c r="AW12" s="362"/>
      <c r="AX12" s="362"/>
    </row>
    <row r="13" spans="1:55" s="394" customFormat="1" ht="15">
      <c r="A13" s="364" t="s">
        <v>3</v>
      </c>
      <c r="B13" s="365" t="s">
        <v>71</v>
      </c>
      <c r="C13" s="366"/>
      <c r="D13" s="367"/>
      <c r="E13" s="367"/>
      <c r="F13" s="367"/>
      <c r="G13" s="391"/>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c r="AJ13" s="392"/>
      <c r="AK13" s="392"/>
      <c r="AL13" s="392"/>
      <c r="AM13" s="392"/>
      <c r="AN13" s="392"/>
      <c r="AO13" s="392"/>
      <c r="AP13" s="392"/>
      <c r="AQ13" s="392"/>
      <c r="AR13" s="392"/>
      <c r="AS13" s="392"/>
      <c r="AT13" s="392"/>
      <c r="AU13" s="392"/>
      <c r="AV13" s="392"/>
      <c r="AW13" s="392"/>
      <c r="AX13" s="392"/>
      <c r="AY13" s="393"/>
      <c r="AZ13" s="393"/>
      <c r="BA13" s="393"/>
      <c r="BB13" s="393"/>
      <c r="BC13" s="393"/>
    </row>
    <row r="14" spans="1:55" s="363" customFormat="1" ht="19.5" customHeight="1" outlineLevel="2">
      <c r="A14" s="369"/>
      <c r="B14" s="395"/>
      <c r="C14" s="396"/>
      <c r="D14" s="396"/>
      <c r="E14" s="384"/>
      <c r="F14" s="397"/>
      <c r="G14" s="361"/>
      <c r="H14" s="362"/>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c r="AF14" s="362"/>
      <c r="AG14" s="362"/>
      <c r="AH14" s="362"/>
      <c r="AI14" s="362"/>
      <c r="AJ14" s="362"/>
      <c r="AK14" s="362"/>
      <c r="AL14" s="362"/>
      <c r="AM14" s="362"/>
      <c r="AN14" s="362"/>
      <c r="AO14" s="362"/>
      <c r="AP14" s="362"/>
      <c r="AQ14" s="362"/>
      <c r="AR14" s="362"/>
      <c r="AS14" s="362"/>
      <c r="AT14" s="362"/>
      <c r="AU14" s="362"/>
      <c r="AV14" s="362"/>
      <c r="AW14" s="362"/>
      <c r="AX14" s="362"/>
    </row>
    <row r="15" spans="1:55" s="368" customFormat="1" ht="12.75" customHeight="1" outlineLevel="1">
      <c r="A15" s="398" t="s">
        <v>9</v>
      </c>
      <c r="B15" s="399" t="s">
        <v>6</v>
      </c>
      <c r="C15" s="400"/>
      <c r="D15" s="401"/>
      <c r="E15" s="401"/>
      <c r="F15" s="401"/>
      <c r="G15" s="361"/>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c r="AM15" s="362"/>
      <c r="AN15" s="362"/>
      <c r="AO15" s="362"/>
      <c r="AP15" s="362"/>
      <c r="AQ15" s="362"/>
      <c r="AR15" s="362"/>
      <c r="AS15" s="362"/>
      <c r="AT15" s="362"/>
      <c r="AU15" s="362"/>
      <c r="AV15" s="362"/>
      <c r="AW15" s="362"/>
      <c r="AX15" s="362"/>
      <c r="AY15" s="363"/>
      <c r="AZ15" s="363"/>
      <c r="BA15" s="363"/>
      <c r="BB15" s="363"/>
      <c r="BC15" s="363"/>
    </row>
    <row r="16" spans="1:55" s="363" customFormat="1" ht="14.25" customHeight="1" outlineLevel="3">
      <c r="A16" s="402"/>
      <c r="B16" s="403"/>
      <c r="C16" s="404"/>
      <c r="D16" s="267"/>
      <c r="E16" s="267"/>
      <c r="F16" s="405"/>
      <c r="G16" s="361"/>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2"/>
      <c r="AK16" s="362"/>
      <c r="AL16" s="362"/>
      <c r="AM16" s="362"/>
      <c r="AN16" s="362"/>
      <c r="AO16" s="362"/>
      <c r="AP16" s="362"/>
      <c r="AQ16" s="362"/>
      <c r="AR16" s="362"/>
      <c r="AS16" s="362"/>
      <c r="AT16" s="362"/>
      <c r="AU16" s="362"/>
      <c r="AV16" s="362"/>
      <c r="AW16" s="362"/>
      <c r="AX16" s="362"/>
    </row>
    <row r="17" spans="1:7" s="204" customFormat="1" ht="13.5" customHeight="1" outlineLevel="2">
      <c r="A17" s="227" t="s">
        <v>26</v>
      </c>
      <c r="B17" s="201" t="s">
        <v>5</v>
      </c>
      <c r="C17" s="254"/>
      <c r="D17" s="202"/>
      <c r="E17" s="202"/>
      <c r="F17" s="255"/>
      <c r="G17" s="203"/>
    </row>
    <row r="18" spans="1:7" s="204" customFormat="1" outlineLevel="3">
      <c r="A18" s="256"/>
      <c r="B18" s="257" t="s">
        <v>25</v>
      </c>
      <c r="C18" s="258"/>
      <c r="D18" s="259"/>
      <c r="E18" s="259"/>
      <c r="F18" s="260"/>
      <c r="G18" s="203"/>
    </row>
    <row r="19" spans="1:7" s="204" customFormat="1" ht="16.5" customHeight="1" outlineLevel="3">
      <c r="A19" s="205"/>
      <c r="B19" s="206"/>
      <c r="C19" s="207"/>
      <c r="D19" s="208"/>
      <c r="E19" s="208"/>
      <c r="F19" s="209"/>
      <c r="G19" s="203"/>
    </row>
    <row r="20" spans="1:7" s="204" customFormat="1" ht="15.75" customHeight="1" outlineLevel="2">
      <c r="A20" s="227" t="s">
        <v>47</v>
      </c>
      <c r="B20" s="201" t="s">
        <v>27</v>
      </c>
      <c r="C20" s="254"/>
      <c r="D20" s="202"/>
      <c r="E20" s="202"/>
      <c r="F20" s="255"/>
      <c r="G20" s="203"/>
    </row>
    <row r="21" spans="1:7" s="204" customFormat="1" outlineLevel="3">
      <c r="A21" s="261"/>
      <c r="B21" s="262" t="s">
        <v>28</v>
      </c>
      <c r="C21" s="263"/>
      <c r="D21" s="264"/>
      <c r="E21" s="264"/>
      <c r="F21" s="265"/>
      <c r="G21" s="203"/>
    </row>
    <row r="22" spans="1:7" s="204" customFormat="1" ht="175.5" customHeight="1" outlineLevel="3">
      <c r="A22" s="256"/>
      <c r="B22" s="266" t="s">
        <v>120</v>
      </c>
      <c r="C22" s="258"/>
      <c r="D22" s="259"/>
      <c r="E22" s="259"/>
      <c r="F22" s="260"/>
      <c r="G22" s="203"/>
    </row>
    <row r="23" spans="1:7" s="204" customFormat="1" ht="25.5" outlineLevel="2">
      <c r="A23" s="205" t="s">
        <v>96</v>
      </c>
      <c r="B23" s="206" t="s">
        <v>188</v>
      </c>
      <c r="C23" s="207" t="s">
        <v>43</v>
      </c>
      <c r="D23" s="208">
        <v>225</v>
      </c>
      <c r="E23" s="208"/>
      <c r="F23" s="244"/>
      <c r="G23" s="203"/>
    </row>
    <row r="24" spans="1:7" s="204" customFormat="1" outlineLevel="2">
      <c r="A24" s="205" t="s">
        <v>97</v>
      </c>
      <c r="B24" s="206" t="s">
        <v>30</v>
      </c>
      <c r="C24" s="207" t="s">
        <v>37</v>
      </c>
      <c r="D24" s="208">
        <v>216</v>
      </c>
      <c r="E24" s="208"/>
      <c r="F24" s="209"/>
      <c r="G24" s="203"/>
    </row>
    <row r="25" spans="1:7" s="204" customFormat="1" outlineLevel="2">
      <c r="A25" s="205" t="s">
        <v>98</v>
      </c>
      <c r="B25" s="206" t="s">
        <v>121</v>
      </c>
      <c r="C25" s="207"/>
      <c r="D25" s="208"/>
      <c r="E25" s="208"/>
      <c r="F25" s="209"/>
      <c r="G25" s="203"/>
    </row>
    <row r="26" spans="1:7" s="204" customFormat="1" ht="14.25" outlineLevel="2">
      <c r="A26" s="227"/>
      <c r="B26" s="201" t="s">
        <v>139</v>
      </c>
      <c r="C26" s="207" t="s">
        <v>43</v>
      </c>
      <c r="D26" s="202">
        <v>65</v>
      </c>
      <c r="E26" s="202"/>
      <c r="F26" s="209"/>
      <c r="G26" s="203"/>
    </row>
    <row r="27" spans="1:7" s="204" customFormat="1" ht="14.25" outlineLevel="2">
      <c r="A27" s="227"/>
      <c r="B27" s="201" t="s">
        <v>130</v>
      </c>
      <c r="C27" s="207" t="s">
        <v>43</v>
      </c>
      <c r="D27" s="202">
        <v>65</v>
      </c>
      <c r="E27" s="202"/>
      <c r="F27" s="208"/>
      <c r="G27" s="203"/>
    </row>
    <row r="28" spans="1:7" s="204" customFormat="1" ht="14.25" outlineLevel="2">
      <c r="A28" s="227"/>
      <c r="B28" s="201" t="s">
        <v>131</v>
      </c>
      <c r="C28" s="207" t="s">
        <v>43</v>
      </c>
      <c r="D28" s="208">
        <v>65</v>
      </c>
      <c r="E28" s="208"/>
      <c r="F28" s="208"/>
      <c r="G28" s="203"/>
    </row>
    <row r="29" spans="1:7" s="410" customFormat="1" ht="17.25" customHeight="1" outlineLevel="2">
      <c r="A29" s="406" t="s">
        <v>106</v>
      </c>
      <c r="B29" s="407" t="s">
        <v>189</v>
      </c>
      <c r="C29" s="408" t="s">
        <v>37</v>
      </c>
      <c r="D29" s="267">
        <v>108</v>
      </c>
      <c r="E29" s="267"/>
      <c r="F29" s="267"/>
      <c r="G29" s="409"/>
    </row>
    <row r="30" spans="1:7" s="204" customFormat="1" ht="18.75" customHeight="1" outlineLevel="2">
      <c r="A30" s="227" t="s">
        <v>122</v>
      </c>
      <c r="B30" s="269" t="s">
        <v>140</v>
      </c>
      <c r="C30" s="270"/>
      <c r="D30" s="202"/>
      <c r="E30" s="255"/>
      <c r="F30" s="255"/>
      <c r="G30" s="203"/>
    </row>
    <row r="31" spans="1:7" s="272" customFormat="1" outlineLevel="3">
      <c r="A31" s="256"/>
      <c r="B31" s="257" t="s">
        <v>31</v>
      </c>
      <c r="C31" s="258"/>
      <c r="D31" s="259"/>
      <c r="E31" s="259"/>
      <c r="F31" s="260"/>
      <c r="G31" s="271"/>
    </row>
    <row r="32" spans="1:7" s="272" customFormat="1" ht="14.25" outlineLevel="2">
      <c r="A32" s="227"/>
      <c r="B32" s="201"/>
      <c r="C32" s="254" t="s">
        <v>29</v>
      </c>
      <c r="D32" s="202">
        <v>110</v>
      </c>
      <c r="E32" s="202"/>
      <c r="F32" s="255"/>
      <c r="G32" s="271"/>
    </row>
    <row r="33" spans="1:50" s="272" customFormat="1" ht="54.95" customHeight="1" outlineLevel="3">
      <c r="A33" s="261"/>
      <c r="B33" s="262" t="s">
        <v>132</v>
      </c>
      <c r="C33" s="263"/>
      <c r="D33" s="264"/>
      <c r="E33" s="264"/>
      <c r="F33" s="265"/>
      <c r="G33" s="271"/>
    </row>
    <row r="34" spans="1:50" ht="50.25" customHeight="1" outlineLevel="3">
      <c r="A34" s="261"/>
      <c r="B34" s="273" t="s">
        <v>129</v>
      </c>
      <c r="C34" s="274"/>
      <c r="D34" s="275"/>
      <c r="E34" s="275"/>
      <c r="F34" s="276"/>
      <c r="G34" s="228"/>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5"/>
    </row>
    <row r="35" spans="1:50" s="272" customFormat="1" ht="32.25" customHeight="1" outlineLevel="3">
      <c r="A35" s="256"/>
      <c r="B35" s="257" t="s">
        <v>133</v>
      </c>
      <c r="C35" s="258"/>
      <c r="D35" s="259"/>
      <c r="E35" s="259"/>
      <c r="F35" s="260"/>
      <c r="G35" s="271"/>
    </row>
    <row r="36" spans="1:50" s="204" customFormat="1" outlineLevel="2">
      <c r="A36" s="227"/>
      <c r="B36" s="201"/>
      <c r="C36" s="207"/>
      <c r="D36" s="202"/>
      <c r="E36" s="202"/>
      <c r="F36" s="209"/>
      <c r="G36" s="203"/>
    </row>
    <row r="37" spans="1:50" ht="42" customHeight="1" outlineLevel="3">
      <c r="A37" s="227" t="s">
        <v>147</v>
      </c>
      <c r="B37" s="375" t="s">
        <v>115</v>
      </c>
      <c r="C37" s="277" t="s">
        <v>103</v>
      </c>
      <c r="D37" s="411">
        <v>216</v>
      </c>
      <c r="E37" s="411"/>
      <c r="F37" s="279"/>
      <c r="G37" s="412"/>
    </row>
    <row r="38" spans="1:50" s="363" customFormat="1" outlineLevel="2">
      <c r="A38" s="205"/>
      <c r="B38" s="413"/>
      <c r="C38" s="414"/>
      <c r="D38" s="267"/>
      <c r="E38" s="267"/>
      <c r="F38" s="405"/>
      <c r="G38" s="361"/>
      <c r="H38" s="362"/>
      <c r="I38" s="362"/>
      <c r="J38" s="362"/>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2"/>
      <c r="AI38" s="362"/>
      <c r="AJ38" s="362"/>
      <c r="AK38" s="362"/>
      <c r="AL38" s="362"/>
      <c r="AM38" s="362"/>
      <c r="AN38" s="362"/>
      <c r="AO38" s="362"/>
      <c r="AP38" s="362"/>
      <c r="AQ38" s="362"/>
      <c r="AR38" s="362"/>
      <c r="AS38" s="362"/>
      <c r="AT38" s="362"/>
      <c r="AU38" s="362"/>
      <c r="AV38" s="362"/>
      <c r="AW38" s="362"/>
      <c r="AX38" s="362"/>
    </row>
    <row r="39" spans="1:50" s="363" customFormat="1" ht="18.75" customHeight="1" outlineLevel="2">
      <c r="A39" s="227" t="s">
        <v>108</v>
      </c>
      <c r="B39" s="415" t="s">
        <v>77</v>
      </c>
      <c r="C39" s="414"/>
      <c r="D39" s="223"/>
      <c r="E39" s="223"/>
      <c r="F39" s="224"/>
      <c r="G39" s="361"/>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362"/>
      <c r="AN39" s="362"/>
      <c r="AO39" s="362"/>
      <c r="AP39" s="362"/>
      <c r="AQ39" s="362"/>
      <c r="AR39" s="362"/>
      <c r="AS39" s="362"/>
      <c r="AT39" s="362"/>
      <c r="AU39" s="362"/>
      <c r="AV39" s="362"/>
      <c r="AW39" s="362"/>
      <c r="AX39" s="362"/>
    </row>
    <row r="40" spans="1:50" s="363" customFormat="1" outlineLevel="2">
      <c r="A40" s="205" t="s">
        <v>109</v>
      </c>
      <c r="B40" s="416" t="s">
        <v>78</v>
      </c>
      <c r="C40" s="414" t="s">
        <v>74</v>
      </c>
      <c r="D40" s="267">
        <v>2</v>
      </c>
      <c r="E40" s="267"/>
      <c r="F40" s="405"/>
      <c r="G40" s="361"/>
      <c r="H40" s="362"/>
      <c r="I40" s="362"/>
      <c r="J40" s="362"/>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362"/>
      <c r="AN40" s="362"/>
      <c r="AO40" s="362"/>
      <c r="AP40" s="362"/>
      <c r="AQ40" s="362"/>
      <c r="AR40" s="362"/>
      <c r="AS40" s="362"/>
      <c r="AT40" s="362"/>
      <c r="AU40" s="362"/>
      <c r="AV40" s="362"/>
      <c r="AW40" s="362"/>
      <c r="AX40" s="362"/>
    </row>
    <row r="41" spans="1:50" s="363" customFormat="1" ht="124.5" customHeight="1" outlineLevel="2">
      <c r="A41" s="205"/>
      <c r="B41" s="416" t="s">
        <v>190</v>
      </c>
      <c r="C41" s="414"/>
      <c r="D41" s="267"/>
      <c r="E41" s="267"/>
      <c r="F41" s="405"/>
      <c r="G41" s="361"/>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c r="AN41" s="362"/>
      <c r="AO41" s="362"/>
      <c r="AP41" s="362"/>
      <c r="AQ41" s="362"/>
      <c r="AR41" s="362"/>
      <c r="AS41" s="362"/>
      <c r="AT41" s="362"/>
      <c r="AU41" s="362"/>
      <c r="AV41" s="362"/>
      <c r="AW41" s="362"/>
      <c r="AX41" s="362"/>
    </row>
    <row r="42" spans="1:50" s="363" customFormat="1" ht="14.25" customHeight="1" outlineLevel="2">
      <c r="A42" s="205"/>
      <c r="B42" s="416"/>
      <c r="C42" s="414"/>
      <c r="D42" s="267"/>
      <c r="E42" s="267"/>
      <c r="F42" s="405"/>
      <c r="G42" s="361"/>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c r="AN42" s="362"/>
      <c r="AO42" s="362"/>
      <c r="AP42" s="362"/>
      <c r="AQ42" s="362"/>
      <c r="AR42" s="362"/>
      <c r="AS42" s="362"/>
      <c r="AT42" s="362"/>
      <c r="AU42" s="362"/>
      <c r="AV42" s="362"/>
      <c r="AW42" s="362"/>
      <c r="AX42" s="362"/>
    </row>
    <row r="43" spans="1:50" s="204" customFormat="1" ht="18.75" customHeight="1" outlineLevel="2">
      <c r="A43" s="227" t="s">
        <v>72</v>
      </c>
      <c r="B43" s="417" t="s">
        <v>191</v>
      </c>
      <c r="C43" s="207"/>
      <c r="D43" s="223"/>
      <c r="E43" s="223"/>
      <c r="F43" s="224"/>
      <c r="G43" s="418"/>
    </row>
    <row r="44" spans="1:50" s="204" customFormat="1" ht="22.5" customHeight="1" outlineLevel="2">
      <c r="A44" s="205" t="s">
        <v>73</v>
      </c>
      <c r="B44" s="419" t="s">
        <v>192</v>
      </c>
      <c r="C44" s="207" t="s">
        <v>74</v>
      </c>
      <c r="D44" s="267">
        <v>1</v>
      </c>
      <c r="E44" s="267"/>
      <c r="F44" s="405"/>
      <c r="G44" s="418"/>
    </row>
    <row r="45" spans="1:50" s="272" customFormat="1">
      <c r="A45" s="420"/>
      <c r="B45" s="421"/>
      <c r="C45" s="422"/>
      <c r="D45" s="423"/>
      <c r="E45" s="423"/>
      <c r="F45" s="423"/>
      <c r="G45" s="424"/>
    </row>
    <row r="46" spans="1:50" s="204" customFormat="1" ht="38.25" outlineLevel="2">
      <c r="A46" s="205"/>
      <c r="B46" s="419" t="s">
        <v>193</v>
      </c>
      <c r="C46" s="207"/>
      <c r="D46" s="267"/>
      <c r="E46" s="267"/>
      <c r="F46" s="405"/>
      <c r="G46" s="418"/>
    </row>
    <row r="47" spans="1:50" s="204" customFormat="1" outlineLevel="2">
      <c r="A47" s="205"/>
      <c r="B47" s="419"/>
      <c r="C47" s="207"/>
      <c r="D47" s="267"/>
      <c r="E47" s="267"/>
      <c r="F47" s="405"/>
      <c r="G47" s="418"/>
    </row>
    <row r="48" spans="1:50" s="204" customFormat="1" ht="22.5" customHeight="1" outlineLevel="2">
      <c r="A48" s="205" t="s">
        <v>194</v>
      </c>
      <c r="B48" s="419" t="s">
        <v>195</v>
      </c>
      <c r="C48" s="207" t="s">
        <v>74</v>
      </c>
      <c r="D48" s="267">
        <v>2</v>
      </c>
      <c r="E48" s="267"/>
      <c r="F48" s="405"/>
      <c r="G48" s="418"/>
    </row>
    <row r="49" spans="1:50" s="272" customFormat="1">
      <c r="A49" s="420"/>
      <c r="B49" s="421"/>
      <c r="C49" s="422"/>
      <c r="D49" s="423"/>
      <c r="E49" s="423"/>
      <c r="F49" s="423"/>
      <c r="G49" s="424"/>
    </row>
    <row r="50" spans="1:50" s="204" customFormat="1" ht="38.25" outlineLevel="2">
      <c r="A50" s="205"/>
      <c r="B50" s="419" t="s">
        <v>152</v>
      </c>
      <c r="C50" s="207"/>
      <c r="D50" s="267"/>
      <c r="E50" s="267"/>
      <c r="F50" s="405"/>
      <c r="G50" s="418"/>
    </row>
    <row r="51" spans="1:50" s="363" customFormat="1" ht="14.25" customHeight="1" outlineLevel="2">
      <c r="A51" s="227"/>
      <c r="B51" s="415"/>
      <c r="C51" s="414"/>
      <c r="D51" s="223"/>
      <c r="E51" s="223"/>
      <c r="F51" s="224"/>
      <c r="G51" s="361"/>
      <c r="H51" s="362"/>
      <c r="I51" s="362"/>
      <c r="J51" s="362"/>
      <c r="K51" s="362"/>
      <c r="L51" s="362"/>
      <c r="M51" s="362"/>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2"/>
      <c r="AN51" s="362"/>
      <c r="AO51" s="362"/>
      <c r="AP51" s="362"/>
      <c r="AQ51" s="362"/>
      <c r="AR51" s="362"/>
      <c r="AS51" s="362"/>
      <c r="AT51" s="362"/>
      <c r="AU51" s="362"/>
      <c r="AV51" s="362"/>
      <c r="AW51" s="362"/>
      <c r="AX51" s="362"/>
    </row>
    <row r="52" spans="1:50" s="363" customFormat="1" ht="32.25" customHeight="1" outlineLevel="2">
      <c r="A52" s="227" t="s">
        <v>75</v>
      </c>
      <c r="B52" s="415" t="s">
        <v>196</v>
      </c>
      <c r="C52" s="414"/>
      <c r="D52" s="223"/>
      <c r="E52" s="223"/>
      <c r="F52" s="224"/>
      <c r="G52" s="361"/>
      <c r="H52" s="362"/>
      <c r="I52" s="362"/>
      <c r="J52" s="362"/>
      <c r="K52" s="362"/>
      <c r="L52" s="362"/>
      <c r="M52" s="362"/>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2"/>
      <c r="AN52" s="362"/>
      <c r="AO52" s="362"/>
      <c r="AP52" s="362"/>
      <c r="AQ52" s="362"/>
      <c r="AR52" s="362"/>
      <c r="AS52" s="362"/>
      <c r="AT52" s="362"/>
      <c r="AU52" s="362"/>
      <c r="AV52" s="362"/>
      <c r="AW52" s="362"/>
      <c r="AX52" s="362"/>
    </row>
    <row r="53" spans="1:50" s="363" customFormat="1" outlineLevel="2">
      <c r="A53" s="205" t="s">
        <v>76</v>
      </c>
      <c r="B53" s="416" t="s">
        <v>145</v>
      </c>
      <c r="C53" s="414" t="s">
        <v>37</v>
      </c>
      <c r="D53" s="267">
        <v>324</v>
      </c>
      <c r="E53" s="267"/>
      <c r="F53" s="405"/>
      <c r="G53" s="361"/>
      <c r="H53" s="362"/>
      <c r="I53" s="362"/>
      <c r="J53" s="362"/>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2"/>
      <c r="AN53" s="362"/>
      <c r="AO53" s="362"/>
      <c r="AP53" s="362"/>
      <c r="AQ53" s="362"/>
      <c r="AR53" s="362"/>
      <c r="AS53" s="362"/>
      <c r="AT53" s="362"/>
      <c r="AU53" s="362"/>
      <c r="AV53" s="362"/>
      <c r="AW53" s="362"/>
      <c r="AX53" s="362"/>
    </row>
    <row r="54" spans="1:50" s="363" customFormat="1" ht="51" outlineLevel="2">
      <c r="A54" s="205"/>
      <c r="B54" s="416" t="s">
        <v>197</v>
      </c>
      <c r="C54" s="414"/>
      <c r="D54" s="267"/>
      <c r="E54" s="267"/>
      <c r="F54" s="405"/>
      <c r="G54" s="361"/>
      <c r="H54" s="362"/>
      <c r="I54" s="362"/>
      <c r="J54" s="362"/>
      <c r="K54" s="362"/>
      <c r="L54" s="362"/>
      <c r="M54" s="362"/>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2"/>
      <c r="AN54" s="362"/>
      <c r="AO54" s="362"/>
      <c r="AP54" s="362"/>
      <c r="AQ54" s="362"/>
      <c r="AR54" s="362"/>
      <c r="AS54" s="362"/>
      <c r="AT54" s="362"/>
      <c r="AU54" s="362"/>
      <c r="AV54" s="362"/>
      <c r="AW54" s="362"/>
      <c r="AX54" s="362"/>
    </row>
    <row r="55" spans="1:50" s="363" customFormat="1" outlineLevel="2">
      <c r="A55" s="227"/>
      <c r="B55" s="415"/>
      <c r="C55" s="226"/>
      <c r="D55" s="223"/>
      <c r="E55" s="223"/>
      <c r="F55" s="224"/>
      <c r="G55" s="361"/>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c r="AR55" s="362"/>
      <c r="AS55" s="362"/>
      <c r="AT55" s="362"/>
      <c r="AU55" s="362"/>
      <c r="AV55" s="362"/>
      <c r="AW55" s="362"/>
      <c r="AX55" s="362"/>
    </row>
    <row r="56" spans="1:50" s="272" customFormat="1" ht="21.75" customHeight="1" outlineLevel="2">
      <c r="A56" s="227" t="s">
        <v>123</v>
      </c>
      <c r="B56" s="222" t="s">
        <v>141</v>
      </c>
      <c r="C56" s="280"/>
      <c r="D56" s="202"/>
      <c r="E56" s="202"/>
      <c r="F56" s="255"/>
      <c r="G56" s="271"/>
    </row>
    <row r="57" spans="1:50" s="272" customFormat="1" ht="17.25" customHeight="1" outlineLevel="3">
      <c r="A57" s="205" t="s">
        <v>124</v>
      </c>
      <c r="B57" s="206" t="s">
        <v>142</v>
      </c>
      <c r="C57" s="207" t="s">
        <v>143</v>
      </c>
      <c r="D57" s="208">
        <v>12</v>
      </c>
      <c r="E57" s="208"/>
      <c r="F57" s="405"/>
      <c r="G57" s="271"/>
    </row>
    <row r="58" spans="1:50" outlineLevel="2">
      <c r="A58" s="227"/>
      <c r="B58" s="222"/>
      <c r="C58" s="226"/>
      <c r="D58" s="223"/>
      <c r="E58" s="223"/>
      <c r="F58" s="224"/>
      <c r="G58" s="228"/>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5"/>
      <c r="AK58" s="225"/>
      <c r="AL58" s="225"/>
      <c r="AM58" s="225"/>
      <c r="AN58" s="225"/>
      <c r="AO58" s="225"/>
      <c r="AP58" s="225"/>
      <c r="AQ58" s="225"/>
      <c r="AR58" s="225"/>
      <c r="AS58" s="225"/>
      <c r="AT58" s="225"/>
      <c r="AU58" s="225"/>
      <c r="AV58" s="225"/>
      <c r="AW58" s="225"/>
      <c r="AX58" s="225"/>
    </row>
    <row r="59" spans="1:50" s="272" customFormat="1" ht="21.75" customHeight="1" outlineLevel="2">
      <c r="A59" s="227" t="s">
        <v>198</v>
      </c>
      <c r="B59" s="222" t="s">
        <v>126</v>
      </c>
      <c r="C59" s="280"/>
      <c r="D59" s="202"/>
      <c r="E59" s="202"/>
      <c r="F59" s="255"/>
      <c r="G59" s="271"/>
    </row>
    <row r="60" spans="1:50" s="272" customFormat="1" outlineLevel="3">
      <c r="A60" s="256"/>
      <c r="B60" s="257" t="s">
        <v>13</v>
      </c>
      <c r="C60" s="281"/>
      <c r="D60" s="259"/>
      <c r="E60" s="259"/>
      <c r="F60" s="260"/>
      <c r="G60" s="271"/>
    </row>
    <row r="61" spans="1:50" s="272" customFormat="1" ht="17.25" customHeight="1" outlineLevel="3">
      <c r="A61" s="205"/>
      <c r="B61" s="206"/>
      <c r="C61" s="207"/>
      <c r="D61" s="208"/>
      <c r="E61" s="208"/>
      <c r="F61" s="209"/>
      <c r="G61" s="271"/>
    </row>
    <row r="62" spans="1:50" ht="14.25" outlineLevel="2">
      <c r="A62" s="227" t="s">
        <v>199</v>
      </c>
      <c r="B62" s="222" t="s">
        <v>127</v>
      </c>
      <c r="C62" s="226" t="s">
        <v>43</v>
      </c>
      <c r="D62" s="223">
        <v>380</v>
      </c>
      <c r="E62" s="223"/>
      <c r="F62" s="224"/>
      <c r="G62" s="228"/>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5"/>
      <c r="AP62" s="225"/>
      <c r="AQ62" s="225"/>
      <c r="AR62" s="225"/>
      <c r="AS62" s="225"/>
      <c r="AT62" s="225"/>
      <c r="AU62" s="225"/>
      <c r="AV62" s="225"/>
      <c r="AW62" s="225"/>
      <c r="AX62" s="225"/>
    </row>
    <row r="63" spans="1:50" outlineLevel="3">
      <c r="A63" s="261"/>
      <c r="B63" s="273" t="s">
        <v>33</v>
      </c>
      <c r="C63" s="274"/>
      <c r="D63" s="275"/>
      <c r="E63" s="275"/>
      <c r="F63" s="276"/>
      <c r="G63" s="228"/>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25"/>
      <c r="AP63" s="225"/>
      <c r="AQ63" s="225"/>
      <c r="AR63" s="225"/>
      <c r="AS63" s="225"/>
      <c r="AT63" s="225"/>
      <c r="AU63" s="225"/>
      <c r="AV63" s="225"/>
      <c r="AW63" s="225"/>
      <c r="AX63" s="225"/>
    </row>
    <row r="64" spans="1:50" ht="103.5" customHeight="1" outlineLevel="3">
      <c r="A64" s="261"/>
      <c r="B64" s="282" t="s">
        <v>128</v>
      </c>
      <c r="C64" s="274"/>
      <c r="D64" s="275"/>
      <c r="E64" s="275"/>
      <c r="F64" s="276"/>
      <c r="G64" s="228"/>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5"/>
      <c r="AK64" s="225"/>
      <c r="AL64" s="225"/>
      <c r="AM64" s="225"/>
      <c r="AN64" s="225"/>
      <c r="AO64" s="225"/>
      <c r="AP64" s="225"/>
      <c r="AQ64" s="225"/>
      <c r="AR64" s="225"/>
      <c r="AS64" s="225"/>
      <c r="AT64" s="225"/>
      <c r="AU64" s="225"/>
      <c r="AV64" s="225"/>
      <c r="AW64" s="225"/>
      <c r="AX64" s="225"/>
    </row>
    <row r="65" spans="1:55" s="272" customFormat="1" ht="18.75" customHeight="1" outlineLevel="3">
      <c r="A65" s="256"/>
      <c r="B65" s="257" t="s">
        <v>34</v>
      </c>
      <c r="C65" s="258"/>
      <c r="D65" s="259"/>
      <c r="E65" s="259"/>
      <c r="F65" s="260"/>
      <c r="G65" s="271"/>
    </row>
    <row r="66" spans="1:55" s="272" customFormat="1" ht="18.75" customHeight="1" outlineLevel="3">
      <c r="A66" s="256"/>
      <c r="B66" s="257"/>
      <c r="C66" s="258"/>
      <c r="D66" s="259"/>
      <c r="E66" s="259"/>
      <c r="F66" s="260"/>
      <c r="G66" s="271"/>
    </row>
    <row r="67" spans="1:55" s="429" customFormat="1" ht="12.75" customHeight="1" outlineLevel="1">
      <c r="A67" s="398"/>
      <c r="B67" s="425" t="str">
        <f>B15&amp;" UKUPNO:"</f>
        <v>Pripremni radovi UKUPNO:</v>
      </c>
      <c r="C67" s="400"/>
      <c r="D67" s="401"/>
      <c r="E67" s="426"/>
      <c r="F67" s="427"/>
      <c r="G67" s="428"/>
      <c r="H67" s="355"/>
      <c r="I67" s="355"/>
      <c r="J67" s="355"/>
      <c r="K67" s="355"/>
      <c r="L67" s="355"/>
      <c r="M67" s="355"/>
      <c r="N67" s="355"/>
      <c r="O67" s="355"/>
      <c r="P67" s="355"/>
      <c r="Q67" s="355"/>
      <c r="R67" s="355"/>
      <c r="S67" s="355"/>
      <c r="T67" s="355"/>
      <c r="U67" s="355"/>
      <c r="V67" s="355"/>
      <c r="W67" s="355"/>
      <c r="X67" s="355"/>
      <c r="Y67" s="355"/>
      <c r="Z67" s="355"/>
      <c r="AA67" s="355"/>
      <c r="AB67" s="355"/>
      <c r="AC67" s="355"/>
      <c r="AD67" s="355"/>
      <c r="AE67" s="355"/>
      <c r="AF67" s="355"/>
      <c r="AG67" s="355"/>
      <c r="AH67" s="355"/>
      <c r="AI67" s="355"/>
      <c r="AJ67" s="355"/>
      <c r="AK67" s="355"/>
      <c r="AL67" s="355"/>
      <c r="AM67" s="355"/>
      <c r="AN67" s="355"/>
      <c r="AO67" s="355"/>
      <c r="AP67" s="355"/>
      <c r="AQ67" s="355"/>
      <c r="AR67" s="355"/>
      <c r="AS67" s="355"/>
      <c r="AT67" s="355"/>
      <c r="AU67" s="355"/>
      <c r="AV67" s="355"/>
      <c r="AW67" s="355"/>
      <c r="AX67" s="355"/>
      <c r="AY67" s="225"/>
      <c r="AZ67" s="225"/>
      <c r="BA67" s="225"/>
      <c r="BB67" s="225"/>
      <c r="BC67" s="225"/>
    </row>
    <row r="68" spans="1:55" s="433" customFormat="1" ht="17.25" customHeight="1" outlineLevel="2">
      <c r="A68" s="205"/>
      <c r="B68" s="430"/>
      <c r="C68" s="404"/>
      <c r="D68" s="431"/>
      <c r="E68" s="431"/>
      <c r="F68" s="432"/>
      <c r="G68" s="412"/>
      <c r="H68" s="355"/>
      <c r="I68" s="355"/>
      <c r="J68" s="355"/>
      <c r="K68" s="355"/>
      <c r="L68" s="355"/>
      <c r="M68" s="355"/>
      <c r="N68" s="355"/>
      <c r="O68" s="355"/>
      <c r="P68" s="355"/>
      <c r="Q68" s="355"/>
      <c r="R68" s="355"/>
      <c r="S68" s="355"/>
      <c r="T68" s="355"/>
      <c r="U68" s="355"/>
      <c r="V68" s="355"/>
      <c r="W68" s="355"/>
      <c r="X68" s="355"/>
      <c r="Y68" s="355"/>
      <c r="Z68" s="355"/>
      <c r="AA68" s="355"/>
      <c r="AB68" s="355"/>
      <c r="AC68" s="355"/>
      <c r="AD68" s="355"/>
      <c r="AE68" s="355"/>
      <c r="AF68" s="355"/>
      <c r="AG68" s="355"/>
      <c r="AH68" s="355"/>
      <c r="AI68" s="355"/>
      <c r="AJ68" s="355"/>
      <c r="AK68" s="355"/>
      <c r="AL68" s="355"/>
      <c r="AM68" s="355"/>
      <c r="AN68" s="355"/>
      <c r="AO68" s="355"/>
      <c r="AP68" s="355"/>
      <c r="AQ68" s="355"/>
      <c r="AR68" s="355"/>
      <c r="AS68" s="355"/>
      <c r="AT68" s="355"/>
      <c r="AU68" s="355"/>
      <c r="AV68" s="355"/>
      <c r="AW68" s="355"/>
      <c r="AX68" s="355"/>
      <c r="AY68" s="225"/>
      <c r="AZ68" s="225"/>
      <c r="BA68" s="225"/>
      <c r="BB68" s="225"/>
      <c r="BC68" s="225"/>
    </row>
    <row r="69" spans="1:55" s="429" customFormat="1" ht="12.75" customHeight="1" outlineLevel="1">
      <c r="A69" s="386" t="s">
        <v>10</v>
      </c>
      <c r="B69" s="434" t="s">
        <v>7</v>
      </c>
      <c r="C69" s="435"/>
      <c r="D69" s="436"/>
      <c r="E69" s="436"/>
      <c r="F69" s="436"/>
      <c r="G69" s="412"/>
      <c r="H69" s="355"/>
      <c r="I69" s="355"/>
      <c r="J69" s="355"/>
      <c r="K69" s="355"/>
      <c r="L69" s="355"/>
      <c r="M69" s="355"/>
      <c r="N69" s="355"/>
      <c r="O69" s="355"/>
      <c r="P69" s="355"/>
      <c r="Q69" s="355"/>
      <c r="R69" s="355"/>
      <c r="S69" s="355"/>
      <c r="T69" s="355"/>
      <c r="U69" s="355"/>
      <c r="V69" s="355"/>
      <c r="W69" s="355"/>
      <c r="X69" s="355"/>
      <c r="Y69" s="355"/>
      <c r="Z69" s="355"/>
      <c r="AA69" s="355"/>
      <c r="AB69" s="355"/>
      <c r="AC69" s="355"/>
      <c r="AD69" s="355"/>
      <c r="AE69" s="355"/>
      <c r="AF69" s="355"/>
      <c r="AG69" s="355"/>
      <c r="AH69" s="355"/>
      <c r="AI69" s="355"/>
      <c r="AJ69" s="355"/>
      <c r="AK69" s="355"/>
      <c r="AL69" s="355"/>
      <c r="AM69" s="355"/>
      <c r="AN69" s="355"/>
      <c r="AO69" s="355"/>
      <c r="AP69" s="355"/>
      <c r="AQ69" s="355"/>
      <c r="AR69" s="355"/>
      <c r="AS69" s="355"/>
      <c r="AT69" s="355"/>
      <c r="AU69" s="355"/>
      <c r="AV69" s="355"/>
      <c r="AW69" s="355"/>
      <c r="AX69" s="355"/>
      <c r="AY69" s="225"/>
      <c r="AZ69" s="225"/>
      <c r="BA69" s="225"/>
      <c r="BB69" s="225"/>
      <c r="BC69" s="225"/>
    </row>
    <row r="70" spans="1:55" s="433" customFormat="1" ht="12.75" customHeight="1" outlineLevel="3">
      <c r="A70" s="402"/>
      <c r="B70" s="437"/>
      <c r="C70" s="404"/>
      <c r="D70" s="267"/>
      <c r="E70" s="267"/>
      <c r="F70" s="405"/>
      <c r="G70" s="412"/>
      <c r="H70" s="355"/>
      <c r="I70" s="355"/>
      <c r="J70" s="355"/>
      <c r="K70" s="355"/>
      <c r="L70" s="355"/>
      <c r="M70" s="355"/>
      <c r="N70" s="355"/>
      <c r="O70" s="355"/>
      <c r="P70" s="355"/>
      <c r="Q70" s="355"/>
      <c r="R70" s="355"/>
      <c r="S70" s="355"/>
      <c r="T70" s="355"/>
      <c r="U70" s="355"/>
      <c r="V70" s="355"/>
      <c r="W70" s="355"/>
      <c r="X70" s="355"/>
      <c r="Y70" s="355"/>
      <c r="Z70" s="355"/>
      <c r="AA70" s="355"/>
      <c r="AB70" s="355"/>
      <c r="AC70" s="355"/>
      <c r="AD70" s="355"/>
      <c r="AE70" s="355"/>
      <c r="AF70" s="355"/>
      <c r="AG70" s="355"/>
      <c r="AH70" s="355"/>
      <c r="AI70" s="355"/>
      <c r="AJ70" s="355"/>
      <c r="AK70" s="355"/>
      <c r="AL70" s="355"/>
      <c r="AM70" s="355"/>
      <c r="AN70" s="355"/>
      <c r="AO70" s="355"/>
      <c r="AP70" s="355"/>
      <c r="AQ70" s="355"/>
      <c r="AR70" s="355"/>
      <c r="AS70" s="355"/>
      <c r="AT70" s="355"/>
      <c r="AU70" s="355"/>
      <c r="AV70" s="355"/>
      <c r="AW70" s="355"/>
      <c r="AX70" s="355"/>
      <c r="AY70" s="225"/>
      <c r="AZ70" s="225"/>
      <c r="BA70" s="225"/>
      <c r="BB70" s="225"/>
      <c r="BC70" s="225"/>
    </row>
    <row r="71" spans="1:55" ht="18" customHeight="1" outlineLevel="2">
      <c r="A71" s="227" t="s">
        <v>169</v>
      </c>
      <c r="B71" s="375" t="s">
        <v>81</v>
      </c>
      <c r="C71" s="280"/>
      <c r="D71" s="438"/>
      <c r="E71" s="223"/>
      <c r="F71" s="224"/>
      <c r="G71" s="412"/>
    </row>
    <row r="72" spans="1:55" ht="17.25" customHeight="1" outlineLevel="3">
      <c r="A72" s="261"/>
      <c r="B72" s="378" t="s">
        <v>2</v>
      </c>
      <c r="C72" s="439"/>
      <c r="D72" s="275"/>
      <c r="E72" s="275"/>
      <c r="F72" s="276"/>
      <c r="G72" s="412"/>
    </row>
    <row r="73" spans="1:55" ht="34.5" customHeight="1" outlineLevel="3">
      <c r="A73" s="261"/>
      <c r="B73" s="378" t="s">
        <v>41</v>
      </c>
      <c r="C73" s="439"/>
      <c r="D73" s="275"/>
      <c r="E73" s="275"/>
      <c r="F73" s="276"/>
      <c r="G73" s="412"/>
    </row>
    <row r="74" spans="1:55" ht="33" customHeight="1" outlineLevel="3">
      <c r="A74" s="256"/>
      <c r="B74" s="440" t="s">
        <v>35</v>
      </c>
      <c r="C74" s="281"/>
      <c r="D74" s="441"/>
      <c r="E74" s="441"/>
      <c r="F74" s="442"/>
      <c r="G74" s="412"/>
    </row>
    <row r="75" spans="1:55" ht="14.25" outlineLevel="2">
      <c r="A75" s="205" t="s">
        <v>170</v>
      </c>
      <c r="B75" s="430" t="s">
        <v>82</v>
      </c>
      <c r="C75" s="404" t="s">
        <v>40</v>
      </c>
      <c r="D75" s="431">
        <v>170</v>
      </c>
      <c r="E75" s="431"/>
      <c r="F75" s="432"/>
      <c r="G75" s="412"/>
    </row>
    <row r="76" spans="1:55" ht="15" customHeight="1" outlineLevel="3">
      <c r="A76" s="205"/>
      <c r="B76" s="413"/>
      <c r="C76" s="404"/>
      <c r="D76" s="267"/>
      <c r="E76" s="267"/>
      <c r="F76" s="405"/>
      <c r="G76" s="443"/>
    </row>
    <row r="77" spans="1:55" outlineLevel="2">
      <c r="A77" s="227" t="s">
        <v>171</v>
      </c>
      <c r="B77" s="375" t="s">
        <v>83</v>
      </c>
      <c r="C77" s="226"/>
      <c r="D77" s="223"/>
      <c r="E77" s="223"/>
      <c r="F77" s="224"/>
      <c r="G77" s="412"/>
    </row>
    <row r="78" spans="1:55" ht="12.75" customHeight="1" outlineLevel="3">
      <c r="A78" s="261"/>
      <c r="B78" s="378" t="s">
        <v>0</v>
      </c>
      <c r="C78" s="274"/>
      <c r="D78" s="275"/>
      <c r="E78" s="275"/>
      <c r="F78" s="276"/>
      <c r="G78" s="412"/>
    </row>
    <row r="79" spans="1:55" ht="33.75" customHeight="1" outlineLevel="3">
      <c r="A79" s="261"/>
      <c r="B79" s="444" t="s">
        <v>85</v>
      </c>
      <c r="C79" s="274"/>
      <c r="D79" s="275"/>
      <c r="E79" s="275"/>
      <c r="F79" s="276"/>
      <c r="G79" s="412"/>
    </row>
    <row r="80" spans="1:55" ht="12.75" customHeight="1" outlineLevel="3">
      <c r="A80" s="256"/>
      <c r="B80" s="440" t="s">
        <v>42</v>
      </c>
      <c r="C80" s="445"/>
      <c r="D80" s="441"/>
      <c r="E80" s="441"/>
      <c r="F80" s="442"/>
      <c r="G80" s="412"/>
    </row>
    <row r="81" spans="1:7" ht="18" customHeight="1" outlineLevel="2">
      <c r="A81" s="205" t="s">
        <v>172</v>
      </c>
      <c r="B81" s="413" t="s">
        <v>84</v>
      </c>
      <c r="C81" s="414" t="s">
        <v>43</v>
      </c>
      <c r="D81" s="267">
        <v>445</v>
      </c>
      <c r="E81" s="267"/>
      <c r="F81" s="405"/>
      <c r="G81" s="412"/>
    </row>
    <row r="82" spans="1:7" ht="12" customHeight="1" outlineLevel="3">
      <c r="A82" s="227"/>
      <c r="B82" s="375"/>
      <c r="C82" s="226"/>
      <c r="D82" s="223"/>
      <c r="E82" s="223"/>
      <c r="F82" s="224"/>
      <c r="G82" s="412"/>
    </row>
    <row r="83" spans="1:7" ht="18.75" customHeight="1" outlineLevel="2">
      <c r="A83" s="227" t="s">
        <v>173</v>
      </c>
      <c r="B83" s="375" t="s">
        <v>48</v>
      </c>
      <c r="C83" s="226" t="s">
        <v>43</v>
      </c>
      <c r="D83" s="223">
        <v>890</v>
      </c>
      <c r="E83" s="223"/>
      <c r="F83" s="224"/>
      <c r="G83" s="412"/>
    </row>
    <row r="84" spans="1:7" ht="14.25" customHeight="1" outlineLevel="3">
      <c r="A84" s="261"/>
      <c r="B84" s="378" t="s">
        <v>49</v>
      </c>
      <c r="C84" s="274"/>
      <c r="D84" s="275"/>
      <c r="E84" s="275"/>
      <c r="F84" s="276"/>
      <c r="G84" s="412"/>
    </row>
    <row r="85" spans="1:7" ht="38.25" customHeight="1" outlineLevel="3">
      <c r="A85" s="261"/>
      <c r="B85" s="444" t="s">
        <v>50</v>
      </c>
      <c r="C85" s="274"/>
      <c r="D85" s="275"/>
      <c r="E85" s="275"/>
      <c r="F85" s="276"/>
      <c r="G85" s="412"/>
    </row>
    <row r="86" spans="1:7" ht="15.75" customHeight="1" outlineLevel="3">
      <c r="A86" s="256"/>
      <c r="B86" s="440" t="s">
        <v>51</v>
      </c>
      <c r="C86" s="445"/>
      <c r="D86" s="441"/>
      <c r="E86" s="441"/>
      <c r="F86" s="442"/>
      <c r="G86" s="412"/>
    </row>
    <row r="87" spans="1:7" ht="17.25" customHeight="1" outlineLevel="3">
      <c r="A87" s="205"/>
      <c r="B87" s="413"/>
      <c r="C87" s="414"/>
      <c r="D87" s="267"/>
      <c r="E87" s="267"/>
      <c r="F87" s="405"/>
      <c r="G87" s="412"/>
    </row>
    <row r="88" spans="1:7" ht="22.5" customHeight="1" outlineLevel="2">
      <c r="A88" s="227" t="s">
        <v>174</v>
      </c>
      <c r="B88" s="375" t="s">
        <v>86</v>
      </c>
      <c r="C88" s="226"/>
      <c r="D88" s="223"/>
      <c r="E88" s="223"/>
      <c r="F88" s="224"/>
      <c r="G88" s="412"/>
    </row>
    <row r="89" spans="1:7" ht="19.5" customHeight="1" outlineLevel="3">
      <c r="A89" s="261"/>
      <c r="B89" s="378" t="s">
        <v>1</v>
      </c>
      <c r="C89" s="274"/>
      <c r="D89" s="275"/>
      <c r="E89" s="275"/>
      <c r="F89" s="276"/>
      <c r="G89" s="412"/>
    </row>
    <row r="90" spans="1:7" ht="45" customHeight="1" outlineLevel="3">
      <c r="A90" s="261"/>
      <c r="B90" s="444" t="s">
        <v>53</v>
      </c>
      <c r="C90" s="274"/>
      <c r="D90" s="275"/>
      <c r="E90" s="275"/>
      <c r="F90" s="276"/>
      <c r="G90" s="412"/>
    </row>
    <row r="91" spans="1:7" ht="24.75" customHeight="1" outlineLevel="3">
      <c r="A91" s="256"/>
      <c r="B91" s="440" t="s">
        <v>42</v>
      </c>
      <c r="C91" s="445"/>
      <c r="D91" s="396"/>
      <c r="E91" s="441"/>
      <c r="F91" s="442"/>
      <c r="G91" s="412"/>
    </row>
    <row r="92" spans="1:7" ht="15.75" customHeight="1" outlineLevel="3">
      <c r="A92" s="256"/>
      <c r="B92" s="440"/>
      <c r="C92" s="445"/>
      <c r="D92" s="396"/>
      <c r="E92" s="441"/>
      <c r="F92" s="442"/>
      <c r="G92" s="412"/>
    </row>
    <row r="93" spans="1:7" ht="18.75" customHeight="1" outlineLevel="2">
      <c r="A93" s="205" t="s">
        <v>175</v>
      </c>
      <c r="B93" s="413" t="s">
        <v>99</v>
      </c>
      <c r="C93" s="414" t="s">
        <v>43</v>
      </c>
      <c r="D93" s="267">
        <v>445</v>
      </c>
      <c r="E93" s="267"/>
      <c r="F93" s="405"/>
      <c r="G93" s="412"/>
    </row>
    <row r="94" spans="1:7" ht="12.75" customHeight="1" outlineLevel="3">
      <c r="A94" s="205"/>
      <c r="B94" s="413"/>
      <c r="C94" s="414"/>
      <c r="D94" s="267"/>
      <c r="E94" s="267"/>
      <c r="F94" s="405"/>
      <c r="G94" s="412"/>
    </row>
    <row r="95" spans="1:7" ht="24" customHeight="1" outlineLevel="2">
      <c r="A95" s="227" t="s">
        <v>176</v>
      </c>
      <c r="B95" s="375" t="s">
        <v>17</v>
      </c>
      <c r="C95" s="226"/>
      <c r="D95" s="223"/>
      <c r="E95" s="223"/>
      <c r="F95" s="224"/>
      <c r="G95" s="412"/>
    </row>
    <row r="96" spans="1:7" ht="15" customHeight="1" outlineLevel="3">
      <c r="A96" s="261"/>
      <c r="B96" s="378" t="s">
        <v>1</v>
      </c>
      <c r="C96" s="274"/>
      <c r="D96" s="275"/>
      <c r="E96" s="275"/>
      <c r="F96" s="276"/>
      <c r="G96" s="412"/>
    </row>
    <row r="97" spans="1:55" ht="45" customHeight="1" outlineLevel="3">
      <c r="A97" s="261"/>
      <c r="B97" s="444" t="s">
        <v>52</v>
      </c>
      <c r="C97" s="274"/>
      <c r="D97" s="275"/>
      <c r="E97" s="275"/>
      <c r="F97" s="276"/>
      <c r="G97" s="412"/>
    </row>
    <row r="98" spans="1:55" ht="24" customHeight="1" outlineLevel="3">
      <c r="A98" s="256"/>
      <c r="B98" s="440" t="s">
        <v>42</v>
      </c>
      <c r="C98" s="445"/>
      <c r="D98" s="396"/>
      <c r="E98" s="441"/>
      <c r="F98" s="442"/>
      <c r="G98" s="412"/>
    </row>
    <row r="99" spans="1:55" ht="14.25" outlineLevel="2">
      <c r="A99" s="205" t="s">
        <v>177</v>
      </c>
      <c r="B99" s="413" t="s">
        <v>100</v>
      </c>
      <c r="C99" s="414" t="s">
        <v>43</v>
      </c>
      <c r="D99" s="267">
        <v>380</v>
      </c>
      <c r="E99" s="267"/>
      <c r="F99" s="405"/>
      <c r="G99" s="412"/>
    </row>
    <row r="100" spans="1:55" s="433" customFormat="1" ht="17.25" customHeight="1" outlineLevel="3">
      <c r="A100" s="205"/>
      <c r="B100" s="413"/>
      <c r="C100" s="414"/>
      <c r="D100" s="267"/>
      <c r="E100" s="267"/>
      <c r="F100" s="405"/>
      <c r="G100" s="412"/>
      <c r="H100" s="355"/>
      <c r="I100" s="355"/>
      <c r="J100" s="355"/>
      <c r="K100" s="355"/>
      <c r="L100" s="355"/>
      <c r="M100" s="355"/>
      <c r="N100" s="355"/>
      <c r="O100" s="355"/>
      <c r="P100" s="355"/>
      <c r="Q100" s="355"/>
      <c r="R100" s="355"/>
      <c r="S100" s="355"/>
      <c r="T100" s="355"/>
      <c r="U100" s="355"/>
      <c r="V100" s="355"/>
      <c r="W100" s="355"/>
      <c r="X100" s="355"/>
      <c r="Y100" s="355"/>
      <c r="Z100" s="355"/>
      <c r="AA100" s="355"/>
      <c r="AB100" s="355"/>
      <c r="AC100" s="355"/>
      <c r="AD100" s="355"/>
      <c r="AE100" s="355"/>
      <c r="AF100" s="355"/>
      <c r="AG100" s="355"/>
      <c r="AH100" s="355"/>
      <c r="AI100" s="355"/>
      <c r="AJ100" s="355"/>
      <c r="AK100" s="355"/>
      <c r="AL100" s="355"/>
      <c r="AM100" s="355"/>
      <c r="AN100" s="355"/>
      <c r="AO100" s="355"/>
      <c r="AP100" s="355"/>
      <c r="AQ100" s="355"/>
      <c r="AR100" s="355"/>
      <c r="AS100" s="355"/>
      <c r="AT100" s="355"/>
      <c r="AU100" s="355"/>
      <c r="AV100" s="355"/>
      <c r="AW100" s="355"/>
      <c r="AX100" s="355"/>
      <c r="AY100" s="225"/>
      <c r="AZ100" s="225"/>
      <c r="BA100" s="225"/>
      <c r="BB100" s="225"/>
      <c r="BC100" s="225"/>
    </row>
    <row r="101" spans="1:55" s="429" customFormat="1" ht="12.75" customHeight="1" outlineLevel="1">
      <c r="A101" s="386"/>
      <c r="B101" s="434" t="str">
        <f>B69&amp;" UKUPNO:"</f>
        <v>Kolnička konstrukcija UKUPNO:</v>
      </c>
      <c r="C101" s="435"/>
      <c r="D101" s="436"/>
      <c r="E101" s="446"/>
      <c r="F101" s="447"/>
      <c r="G101" s="412"/>
      <c r="H101" s="355"/>
      <c r="I101" s="355"/>
      <c r="J101" s="355"/>
      <c r="K101" s="355"/>
      <c r="L101" s="355"/>
      <c r="M101" s="355"/>
      <c r="N101" s="355"/>
      <c r="O101" s="355"/>
      <c r="P101" s="355"/>
      <c r="Q101" s="355"/>
      <c r="R101" s="355"/>
      <c r="S101" s="355"/>
      <c r="T101" s="355"/>
      <c r="U101" s="355"/>
      <c r="V101" s="355"/>
      <c r="W101" s="355"/>
      <c r="X101" s="355"/>
      <c r="Y101" s="355"/>
      <c r="Z101" s="355"/>
      <c r="AA101" s="355"/>
      <c r="AB101" s="355"/>
      <c r="AC101" s="355"/>
      <c r="AD101" s="355"/>
      <c r="AE101" s="355"/>
      <c r="AF101" s="355"/>
      <c r="AG101" s="355"/>
      <c r="AH101" s="355"/>
      <c r="AI101" s="355"/>
      <c r="AJ101" s="355"/>
      <c r="AK101" s="355"/>
      <c r="AL101" s="355"/>
      <c r="AM101" s="355"/>
      <c r="AN101" s="355"/>
      <c r="AO101" s="355"/>
      <c r="AP101" s="355"/>
      <c r="AQ101" s="355"/>
      <c r="AR101" s="355"/>
      <c r="AS101" s="355"/>
      <c r="AT101" s="355"/>
      <c r="AU101" s="355"/>
      <c r="AV101" s="355"/>
      <c r="AW101" s="355"/>
      <c r="AX101" s="355"/>
      <c r="AY101" s="225"/>
      <c r="AZ101" s="225"/>
      <c r="BA101" s="225"/>
      <c r="BB101" s="225"/>
      <c r="BC101" s="225"/>
    </row>
    <row r="102" spans="1:55" s="433" customFormat="1" ht="9.9499999999999993" customHeight="1" outlineLevel="2">
      <c r="A102" s="448"/>
      <c r="B102" s="449"/>
      <c r="C102" s="450"/>
      <c r="D102" s="431"/>
      <c r="E102" s="451"/>
      <c r="F102" s="452"/>
      <c r="G102" s="412"/>
      <c r="H102" s="355"/>
      <c r="I102" s="355"/>
      <c r="J102" s="355"/>
      <c r="K102" s="355"/>
      <c r="L102" s="355"/>
      <c r="M102" s="355"/>
      <c r="N102" s="355"/>
      <c r="O102" s="355"/>
      <c r="P102" s="355"/>
      <c r="Q102" s="355"/>
      <c r="R102" s="355"/>
      <c r="S102" s="355"/>
      <c r="T102" s="355"/>
      <c r="U102" s="355"/>
      <c r="V102" s="355"/>
      <c r="W102" s="355"/>
      <c r="X102" s="355"/>
      <c r="Y102" s="355"/>
      <c r="Z102" s="355"/>
      <c r="AA102" s="355"/>
      <c r="AB102" s="355"/>
      <c r="AC102" s="355"/>
      <c r="AD102" s="355"/>
      <c r="AE102" s="355"/>
      <c r="AF102" s="355"/>
      <c r="AG102" s="355"/>
      <c r="AH102" s="355"/>
      <c r="AI102" s="355"/>
      <c r="AJ102" s="355"/>
      <c r="AK102" s="355"/>
      <c r="AL102" s="355"/>
      <c r="AM102" s="355"/>
      <c r="AN102" s="355"/>
      <c r="AO102" s="355"/>
      <c r="AP102" s="355"/>
      <c r="AQ102" s="355"/>
      <c r="AR102" s="355"/>
      <c r="AS102" s="355"/>
      <c r="AT102" s="355"/>
      <c r="AU102" s="355"/>
      <c r="AV102" s="355"/>
      <c r="AW102" s="355"/>
      <c r="AX102" s="355"/>
      <c r="AY102" s="225"/>
      <c r="AZ102" s="225"/>
      <c r="BA102" s="225"/>
      <c r="BB102" s="225"/>
      <c r="BC102" s="225"/>
    </row>
    <row r="103" spans="1:55" s="39" customFormat="1" ht="15" customHeight="1">
      <c r="A103" s="386"/>
      <c r="B103" s="453" t="str">
        <f>B13&amp;"  UKUPNO:"</f>
        <v>Prometne površine   UKUPNO:</v>
      </c>
      <c r="C103" s="435"/>
      <c r="D103" s="436"/>
      <c r="E103" s="446"/>
      <c r="F103" s="454"/>
      <c r="G103" s="15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row>
    <row r="104" spans="1:55" s="456" customFormat="1" ht="9.9499999999999993" customHeight="1" outlineLevel="1">
      <c r="A104" s="455"/>
      <c r="B104" s="413"/>
      <c r="C104" s="404"/>
      <c r="D104" s="372"/>
      <c r="E104" s="372"/>
      <c r="F104" s="371"/>
      <c r="G104" s="154"/>
    </row>
    <row r="105" spans="1:55" s="462" customFormat="1" ht="15" customHeight="1">
      <c r="A105" s="457" t="s">
        <v>14</v>
      </c>
      <c r="B105" s="458" t="s">
        <v>44</v>
      </c>
      <c r="C105" s="459"/>
      <c r="D105" s="460"/>
      <c r="E105" s="461"/>
      <c r="F105" s="461"/>
      <c r="G105" s="154"/>
      <c r="H105" s="456"/>
      <c r="I105" s="456"/>
      <c r="J105" s="456"/>
      <c r="K105" s="456"/>
      <c r="L105" s="456"/>
      <c r="M105" s="456"/>
      <c r="N105" s="456"/>
      <c r="O105" s="456"/>
      <c r="P105" s="456"/>
      <c r="Q105" s="456"/>
      <c r="R105" s="456"/>
      <c r="S105" s="456"/>
      <c r="T105" s="456"/>
      <c r="U105" s="456"/>
      <c r="V105" s="456"/>
      <c r="W105" s="456"/>
      <c r="X105" s="456"/>
      <c r="Y105" s="456"/>
      <c r="Z105" s="456"/>
      <c r="AA105" s="456"/>
      <c r="AB105" s="456"/>
      <c r="AC105" s="456"/>
      <c r="AD105" s="456"/>
      <c r="AE105" s="456"/>
      <c r="AF105" s="456"/>
      <c r="AG105" s="456"/>
      <c r="AH105" s="456"/>
      <c r="AI105" s="456"/>
      <c r="AJ105" s="456"/>
      <c r="AK105" s="456"/>
      <c r="AL105" s="456"/>
      <c r="AM105" s="456"/>
      <c r="AN105" s="456"/>
      <c r="AO105" s="456"/>
      <c r="AP105" s="456"/>
      <c r="AQ105" s="456"/>
      <c r="AR105" s="456"/>
      <c r="AS105" s="456"/>
      <c r="AT105" s="456"/>
      <c r="AU105" s="456"/>
      <c r="AV105" s="456"/>
      <c r="AW105" s="456"/>
      <c r="AX105" s="456"/>
      <c r="AY105" s="456"/>
      <c r="AZ105" s="456"/>
      <c r="BA105" s="456"/>
      <c r="BB105" s="456"/>
      <c r="BC105" s="456"/>
    </row>
    <row r="106" spans="1:55" s="467" customFormat="1" ht="15" customHeight="1" outlineLevel="2">
      <c r="A106" s="205"/>
      <c r="B106" s="413"/>
      <c r="C106" s="463"/>
      <c r="D106" s="464"/>
      <c r="E106" s="464"/>
      <c r="F106" s="465"/>
      <c r="G106" s="466"/>
    </row>
    <row r="107" spans="1:55" s="303" customFormat="1" ht="18" customHeight="1" outlineLevel="2">
      <c r="A107" s="298" t="s">
        <v>15</v>
      </c>
      <c r="B107" s="299" t="s">
        <v>104</v>
      </c>
      <c r="C107" s="300" t="s">
        <v>103</v>
      </c>
      <c r="D107" s="301">
        <v>107</v>
      </c>
      <c r="E107" s="171"/>
      <c r="F107" s="302"/>
      <c r="G107" s="154"/>
    </row>
    <row r="108" spans="1:55" s="303" customFormat="1" ht="231" customHeight="1" outlineLevel="3">
      <c r="A108" s="304"/>
      <c r="B108" s="305" t="s">
        <v>200</v>
      </c>
      <c r="C108" s="306"/>
      <c r="D108" s="307"/>
      <c r="E108" s="308"/>
      <c r="F108" s="309"/>
      <c r="G108" s="154"/>
    </row>
    <row r="109" spans="1:55" s="303" customFormat="1" ht="17.25" customHeight="1" outlineLevel="3">
      <c r="A109" s="304"/>
      <c r="B109" s="305" t="s">
        <v>102</v>
      </c>
      <c r="C109" s="306"/>
      <c r="D109" s="307"/>
      <c r="E109" s="308"/>
      <c r="F109" s="309"/>
      <c r="G109" s="154"/>
    </row>
    <row r="110" spans="1:55" s="303" customFormat="1" ht="17.25" customHeight="1" outlineLevel="3">
      <c r="A110" s="298"/>
      <c r="B110" s="299"/>
      <c r="C110" s="320"/>
      <c r="D110" s="91"/>
      <c r="E110" s="171"/>
      <c r="F110" s="171"/>
      <c r="G110" s="154"/>
    </row>
    <row r="111" spans="1:55" s="303" customFormat="1" ht="22.5" customHeight="1" outlineLevel="2">
      <c r="A111" s="304" t="s">
        <v>110</v>
      </c>
      <c r="B111" s="305" t="s">
        <v>201</v>
      </c>
      <c r="C111" s="306"/>
      <c r="D111" s="307"/>
      <c r="E111" s="308"/>
      <c r="F111" s="309"/>
      <c r="G111" s="310"/>
    </row>
    <row r="112" spans="1:55" s="303" customFormat="1" ht="83.25" customHeight="1" outlineLevel="3">
      <c r="A112" s="304"/>
      <c r="B112" s="305" t="s">
        <v>202</v>
      </c>
      <c r="C112" s="306"/>
      <c r="D112" s="307"/>
      <c r="E112" s="308"/>
      <c r="F112" s="309"/>
      <c r="G112" s="154"/>
    </row>
    <row r="113" spans="1:111" s="303" customFormat="1" ht="18" customHeight="1" outlineLevel="3">
      <c r="A113" s="304"/>
      <c r="B113" s="305" t="s">
        <v>87</v>
      </c>
      <c r="C113" s="306"/>
      <c r="D113" s="307"/>
      <c r="E113" s="308"/>
      <c r="F113" s="309"/>
      <c r="G113" s="154"/>
    </row>
    <row r="114" spans="1:111" s="303" customFormat="1" ht="14.25" outlineLevel="2">
      <c r="A114" s="311" t="s">
        <v>111</v>
      </c>
      <c r="B114" s="312" t="s">
        <v>156</v>
      </c>
      <c r="C114" s="313" t="s">
        <v>103</v>
      </c>
      <c r="D114" s="314">
        <v>3</v>
      </c>
      <c r="E114" s="315"/>
      <c r="F114" s="316"/>
      <c r="G114" s="154"/>
    </row>
    <row r="115" spans="1:111" s="231" customFormat="1" ht="18" customHeight="1" outlineLevel="3">
      <c r="A115" s="468"/>
      <c r="B115" s="469"/>
      <c r="C115" s="470"/>
      <c r="D115" s="91"/>
      <c r="E115" s="171"/>
      <c r="F115" s="302"/>
      <c r="G115" s="471"/>
    </row>
    <row r="116" spans="1:111" s="303" customFormat="1" ht="17.25" customHeight="1" outlineLevel="2">
      <c r="A116" s="298" t="s">
        <v>112</v>
      </c>
      <c r="B116" s="299" t="s">
        <v>203</v>
      </c>
      <c r="C116" s="320"/>
      <c r="D116" s="91"/>
      <c r="E116" s="171"/>
      <c r="F116" s="302"/>
      <c r="G116" s="310"/>
    </row>
    <row r="117" spans="1:111" s="303" customFormat="1" ht="17.25" customHeight="1" outlineLevel="2">
      <c r="A117" s="304"/>
      <c r="B117" s="305" t="s">
        <v>204</v>
      </c>
      <c r="C117" s="306"/>
      <c r="D117" s="307"/>
      <c r="E117" s="308"/>
      <c r="F117" s="309"/>
      <c r="G117" s="310"/>
    </row>
    <row r="118" spans="1:111" s="303" customFormat="1" ht="72" customHeight="1" outlineLevel="3">
      <c r="A118" s="321"/>
      <c r="B118" s="305" t="s">
        <v>205</v>
      </c>
      <c r="C118" s="306"/>
      <c r="D118" s="307"/>
      <c r="E118" s="308"/>
      <c r="F118" s="309"/>
      <c r="G118" s="310"/>
    </row>
    <row r="119" spans="1:111" s="303" customFormat="1" ht="18" customHeight="1" outlineLevel="3">
      <c r="A119" s="321"/>
      <c r="B119" s="322" t="s">
        <v>88</v>
      </c>
      <c r="C119" s="306"/>
      <c r="D119" s="307"/>
      <c r="E119" s="308"/>
      <c r="F119" s="323"/>
      <c r="G119" s="154"/>
    </row>
    <row r="120" spans="1:111" s="303" customFormat="1" ht="25.5" outlineLevel="2">
      <c r="A120" s="311" t="s">
        <v>113</v>
      </c>
      <c r="B120" s="324" t="s">
        <v>206</v>
      </c>
      <c r="C120" s="325" t="s">
        <v>12</v>
      </c>
      <c r="D120" s="314">
        <v>1</v>
      </c>
      <c r="E120" s="315"/>
      <c r="F120" s="316"/>
      <c r="G120" s="154"/>
    </row>
    <row r="121" spans="1:111" s="303" customFormat="1" ht="17.25" customHeight="1" outlineLevel="2">
      <c r="A121" s="298" t="s">
        <v>207</v>
      </c>
      <c r="B121" s="299" t="s">
        <v>157</v>
      </c>
      <c r="C121" s="320"/>
      <c r="D121" s="91"/>
      <c r="E121" s="171"/>
      <c r="F121" s="302"/>
      <c r="G121" s="310"/>
    </row>
    <row r="122" spans="1:111" s="303" customFormat="1" ht="17.25" customHeight="1" outlineLevel="2">
      <c r="A122" s="304"/>
      <c r="B122" s="305"/>
      <c r="C122" s="306"/>
      <c r="D122" s="307"/>
      <c r="E122" s="308"/>
      <c r="F122" s="309"/>
      <c r="G122" s="310"/>
    </row>
    <row r="123" spans="1:111" s="303" customFormat="1" ht="57.75" customHeight="1" outlineLevel="3">
      <c r="A123" s="321"/>
      <c r="B123" s="305" t="s">
        <v>158</v>
      </c>
      <c r="C123" s="306"/>
      <c r="D123" s="307"/>
      <c r="E123" s="308"/>
      <c r="F123" s="309"/>
      <c r="G123" s="310"/>
    </row>
    <row r="124" spans="1:111" s="303" customFormat="1" ht="18" customHeight="1" outlineLevel="3">
      <c r="A124" s="321"/>
      <c r="B124" s="322" t="s">
        <v>88</v>
      </c>
      <c r="C124" s="306"/>
      <c r="D124" s="307"/>
      <c r="E124" s="308"/>
      <c r="F124" s="323"/>
      <c r="G124" s="154"/>
    </row>
    <row r="125" spans="1:111" s="303" customFormat="1" outlineLevel="2">
      <c r="A125" s="311" t="s">
        <v>208</v>
      </c>
      <c r="B125" s="324" t="s">
        <v>159</v>
      </c>
      <c r="C125" s="325" t="s">
        <v>12</v>
      </c>
      <c r="D125" s="314">
        <v>1</v>
      </c>
      <c r="E125" s="315"/>
      <c r="F125" s="316"/>
      <c r="G125" s="154"/>
    </row>
    <row r="126" spans="1:111" s="467" customFormat="1" ht="15" customHeight="1" outlineLevel="2">
      <c r="A126" s="261"/>
      <c r="B126" s="378"/>
      <c r="C126" s="472"/>
      <c r="D126" s="473"/>
      <c r="E126" s="473"/>
      <c r="F126" s="474"/>
      <c r="G126" s="466"/>
    </row>
    <row r="127" spans="1:111" s="462" customFormat="1" ht="15" customHeight="1">
      <c r="A127" s="475"/>
      <c r="B127" s="476" t="str">
        <f>B105      &amp;  "  UKUPNO:"</f>
        <v>Odvodnja  UKUPNO:</v>
      </c>
      <c r="C127" s="459"/>
      <c r="D127" s="460"/>
      <c r="E127" s="461"/>
      <c r="F127" s="238"/>
      <c r="G127" s="477"/>
      <c r="H127" s="456"/>
      <c r="I127" s="456"/>
      <c r="J127" s="456"/>
      <c r="K127" s="456"/>
      <c r="L127" s="456"/>
      <c r="M127" s="456"/>
      <c r="N127" s="456"/>
      <c r="O127" s="456"/>
      <c r="P127" s="456"/>
      <c r="Q127" s="456"/>
      <c r="R127" s="456"/>
      <c r="S127" s="456"/>
      <c r="T127" s="456"/>
      <c r="U127" s="456"/>
      <c r="V127" s="456"/>
      <c r="W127" s="456"/>
      <c r="X127" s="456"/>
      <c r="Y127" s="456"/>
      <c r="Z127" s="456"/>
      <c r="AA127" s="456"/>
      <c r="AB127" s="456"/>
      <c r="AC127" s="456"/>
      <c r="AD127" s="456"/>
      <c r="AE127" s="456"/>
      <c r="AF127" s="456"/>
      <c r="AG127" s="456"/>
      <c r="AH127" s="456"/>
      <c r="AI127" s="456"/>
      <c r="AJ127" s="456"/>
      <c r="AK127" s="456"/>
      <c r="AL127" s="456"/>
      <c r="AM127" s="456"/>
      <c r="AN127" s="456"/>
      <c r="AO127" s="456"/>
      <c r="AP127" s="456"/>
      <c r="AQ127" s="456"/>
      <c r="AR127" s="456"/>
      <c r="AS127" s="456"/>
      <c r="AT127" s="456"/>
      <c r="AU127" s="456"/>
      <c r="AV127" s="456"/>
      <c r="AW127" s="456"/>
      <c r="AX127" s="456"/>
      <c r="AY127" s="456"/>
      <c r="AZ127" s="456"/>
      <c r="BA127" s="456"/>
      <c r="BB127" s="456"/>
      <c r="BC127" s="456"/>
      <c r="BD127" s="456"/>
      <c r="BE127" s="456"/>
      <c r="BF127" s="456"/>
      <c r="BG127" s="456"/>
      <c r="BH127" s="456"/>
      <c r="BI127" s="456"/>
      <c r="BJ127" s="456"/>
      <c r="BK127" s="456"/>
      <c r="BL127" s="456"/>
      <c r="BM127" s="456"/>
      <c r="BN127" s="456"/>
      <c r="BO127" s="456"/>
      <c r="BP127" s="456"/>
      <c r="BQ127" s="456"/>
      <c r="BR127" s="456"/>
      <c r="BS127" s="456"/>
      <c r="BT127" s="456"/>
      <c r="BU127" s="456"/>
      <c r="BV127" s="456"/>
      <c r="BW127" s="456"/>
      <c r="BX127" s="456"/>
      <c r="BY127" s="456"/>
      <c r="BZ127" s="456"/>
      <c r="CA127" s="456"/>
      <c r="CB127" s="456"/>
      <c r="CC127" s="456"/>
      <c r="CD127" s="456"/>
      <c r="CE127" s="456"/>
      <c r="CF127" s="456"/>
      <c r="CG127" s="456"/>
      <c r="CH127" s="456"/>
      <c r="CI127" s="456"/>
      <c r="CJ127" s="456"/>
      <c r="CK127" s="456"/>
      <c r="CL127" s="456"/>
      <c r="CM127" s="456"/>
      <c r="CN127" s="456"/>
      <c r="CO127" s="456"/>
      <c r="CP127" s="456"/>
      <c r="CQ127" s="456"/>
      <c r="CR127" s="456"/>
      <c r="CS127" s="456"/>
      <c r="CT127" s="456"/>
      <c r="CU127" s="456"/>
      <c r="CV127" s="456"/>
      <c r="CW127" s="456"/>
      <c r="CX127" s="456"/>
      <c r="CY127" s="456"/>
      <c r="CZ127" s="456"/>
      <c r="DA127" s="456"/>
      <c r="DB127" s="456"/>
      <c r="DC127" s="456"/>
      <c r="DD127" s="456"/>
      <c r="DE127" s="456"/>
      <c r="DF127" s="456"/>
      <c r="DG127" s="456"/>
    </row>
    <row r="128" spans="1:111" s="483" customFormat="1" ht="15.75" customHeight="1" outlineLevel="1">
      <c r="A128" s="478"/>
      <c r="B128" s="479"/>
      <c r="C128" s="480"/>
      <c r="D128" s="481"/>
      <c r="E128" s="482"/>
      <c r="F128" s="482"/>
      <c r="G128" s="477"/>
      <c r="H128" s="22"/>
    </row>
    <row r="129" spans="1:61" s="53" customFormat="1" ht="15" customHeight="1">
      <c r="A129" s="475" t="s">
        <v>36</v>
      </c>
      <c r="B129" s="484" t="s">
        <v>89</v>
      </c>
      <c r="C129" s="485"/>
      <c r="D129" s="486"/>
      <c r="E129" s="237"/>
      <c r="F129" s="237"/>
      <c r="G129" s="153"/>
      <c r="H129" s="58"/>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9"/>
      <c r="BC129" s="59"/>
      <c r="BD129" s="59"/>
      <c r="BE129" s="59"/>
      <c r="BF129" s="59"/>
      <c r="BG129" s="59"/>
      <c r="BH129" s="59"/>
      <c r="BI129" s="59"/>
    </row>
    <row r="130" spans="1:61" s="23" customFormat="1" ht="14.25" customHeight="1" outlineLevel="2">
      <c r="A130" s="487"/>
      <c r="B130" s="488"/>
      <c r="C130" s="489"/>
      <c r="D130" s="490"/>
      <c r="E130" s="491"/>
      <c r="F130" s="492"/>
      <c r="G130" s="154"/>
      <c r="H130" s="22"/>
    </row>
    <row r="131" spans="1:61" s="23" customFormat="1" ht="24.75" customHeight="1" outlineLevel="2">
      <c r="A131" s="212" t="s">
        <v>16</v>
      </c>
      <c r="B131" s="213" t="s">
        <v>90</v>
      </c>
      <c r="C131" s="214"/>
      <c r="D131" s="326"/>
      <c r="E131" s="215"/>
      <c r="F131" s="327"/>
      <c r="G131" s="154"/>
      <c r="H131" s="22"/>
    </row>
    <row r="132" spans="1:61" s="498" customFormat="1" ht="192" customHeight="1" outlineLevel="2">
      <c r="A132" s="493"/>
      <c r="B132" s="494" t="s">
        <v>180</v>
      </c>
      <c r="C132" s="79"/>
      <c r="D132" s="495"/>
      <c r="E132" s="93"/>
      <c r="F132" s="496"/>
      <c r="G132" s="154"/>
      <c r="H132" s="497"/>
    </row>
    <row r="133" spans="1:61" s="23" customFormat="1" ht="151.5" customHeight="1" outlineLevel="3">
      <c r="A133" s="219"/>
      <c r="B133" s="216" t="s">
        <v>91</v>
      </c>
      <c r="C133" s="217"/>
      <c r="D133" s="329"/>
      <c r="E133" s="218"/>
      <c r="F133" s="330"/>
      <c r="G133" s="154"/>
      <c r="H133" s="22"/>
    </row>
    <row r="134" spans="1:61" s="23" customFormat="1" ht="75.75" customHeight="1" outlineLevel="3">
      <c r="A134" s="219"/>
      <c r="B134" s="322" t="s">
        <v>92</v>
      </c>
      <c r="C134" s="217"/>
      <c r="D134" s="329"/>
      <c r="E134" s="218"/>
      <c r="F134" s="330"/>
      <c r="G134" s="154"/>
      <c r="H134" s="22"/>
    </row>
    <row r="135" spans="1:61" s="23" customFormat="1" ht="35.25" customHeight="1" outlineLevel="2">
      <c r="A135" s="331" t="s">
        <v>45</v>
      </c>
      <c r="B135" s="332" t="s">
        <v>105</v>
      </c>
      <c r="C135" s="333" t="s">
        <v>38</v>
      </c>
      <c r="D135" s="334">
        <v>1</v>
      </c>
      <c r="E135" s="335"/>
      <c r="F135" s="336"/>
      <c r="G135" s="154"/>
      <c r="H135" s="22"/>
    </row>
    <row r="136" spans="1:61" s="23" customFormat="1" ht="20.25" customHeight="1" outlineLevel="3">
      <c r="A136" s="122"/>
      <c r="B136" s="20"/>
      <c r="C136" s="79"/>
      <c r="D136" s="93"/>
      <c r="E136" s="93"/>
      <c r="F136" s="194"/>
      <c r="G136" s="154"/>
      <c r="H136" s="22"/>
    </row>
    <row r="137" spans="1:61" s="23" customFormat="1" ht="22.5" customHeight="1" outlineLevel="2">
      <c r="A137" s="212" t="s">
        <v>32</v>
      </c>
      <c r="B137" s="213" t="s">
        <v>93</v>
      </c>
      <c r="C137" s="214"/>
      <c r="D137" s="326"/>
      <c r="E137" s="215"/>
      <c r="F137" s="327"/>
      <c r="G137" s="154"/>
      <c r="H137" s="22"/>
    </row>
    <row r="138" spans="1:61" s="23" customFormat="1" ht="72.75" customHeight="1" outlineLevel="3">
      <c r="A138" s="219"/>
      <c r="B138" s="322" t="s">
        <v>94</v>
      </c>
      <c r="C138" s="217"/>
      <c r="D138" s="329"/>
      <c r="E138" s="218"/>
      <c r="F138" s="330"/>
      <c r="G138" s="154"/>
      <c r="H138" s="22"/>
    </row>
    <row r="139" spans="1:61" s="23" customFormat="1" ht="103.5" customHeight="1" outlineLevel="3">
      <c r="A139" s="219"/>
      <c r="B139" s="353" t="s">
        <v>209</v>
      </c>
      <c r="C139" s="217"/>
      <c r="D139" s="329"/>
      <c r="E139" s="218"/>
      <c r="F139" s="330"/>
      <c r="G139" s="154"/>
      <c r="H139" s="22"/>
    </row>
    <row r="140" spans="1:61" s="23" customFormat="1" ht="22.5" customHeight="1" outlineLevel="3">
      <c r="A140" s="219"/>
      <c r="B140" s="337" t="s">
        <v>95</v>
      </c>
      <c r="C140" s="217"/>
      <c r="D140" s="329"/>
      <c r="E140" s="218"/>
      <c r="F140" s="330"/>
      <c r="G140" s="154"/>
      <c r="H140" s="22"/>
    </row>
    <row r="141" spans="1:61" s="23" customFormat="1" outlineLevel="2">
      <c r="A141" s="331" t="s">
        <v>46</v>
      </c>
      <c r="B141" s="332" t="s">
        <v>93</v>
      </c>
      <c r="C141" s="333" t="s">
        <v>12</v>
      </c>
      <c r="D141" s="334">
        <v>18</v>
      </c>
      <c r="E141" s="335"/>
      <c r="F141" s="336"/>
      <c r="G141" s="154"/>
      <c r="H141" s="22"/>
    </row>
    <row r="142" spans="1:61" s="23" customFormat="1" ht="18" customHeight="1" outlineLevel="3">
      <c r="A142" s="212"/>
      <c r="B142" s="213"/>
      <c r="C142" s="214"/>
      <c r="D142" s="215"/>
      <c r="E142" s="215"/>
      <c r="F142" s="220"/>
      <c r="G142" s="154"/>
      <c r="H142" s="22"/>
    </row>
    <row r="143" spans="1:61" s="23" customFormat="1" ht="36.75" customHeight="1" outlineLevel="2">
      <c r="A143" s="212" t="s">
        <v>101</v>
      </c>
      <c r="B143" s="213" t="s">
        <v>182</v>
      </c>
      <c r="C143" s="214" t="s">
        <v>38</v>
      </c>
      <c r="D143" s="342">
        <v>1</v>
      </c>
      <c r="E143" s="215"/>
      <c r="F143" s="327"/>
      <c r="G143" s="154"/>
      <c r="H143" s="22"/>
    </row>
    <row r="144" spans="1:61" s="347" customFormat="1" ht="92.25" customHeight="1" outlineLevel="3">
      <c r="A144" s="219"/>
      <c r="B144" s="216" t="s">
        <v>210</v>
      </c>
      <c r="C144" s="217"/>
      <c r="D144" s="329"/>
      <c r="E144" s="343"/>
      <c r="F144" s="344"/>
      <c r="G144" s="345"/>
      <c r="H144" s="346"/>
    </row>
    <row r="145" spans="1:8" s="23" customFormat="1" ht="21" customHeight="1" outlineLevel="3">
      <c r="A145" s="348"/>
      <c r="B145" s="337" t="s">
        <v>39</v>
      </c>
      <c r="C145" s="349"/>
      <c r="D145" s="350"/>
      <c r="E145" s="351"/>
      <c r="F145" s="352"/>
      <c r="G145" s="154"/>
      <c r="H145" s="22"/>
    </row>
    <row r="146" spans="1:8" s="23" customFormat="1" ht="21" customHeight="1" outlineLevel="3">
      <c r="A146" s="219"/>
      <c r="B146" s="216"/>
      <c r="C146" s="217"/>
      <c r="D146" s="329"/>
      <c r="E146" s="218"/>
      <c r="F146" s="330"/>
      <c r="G146" s="154"/>
      <c r="H146" s="22"/>
    </row>
    <row r="147" spans="1:8" s="23" customFormat="1" ht="36.75" customHeight="1" outlineLevel="2">
      <c r="A147" s="212" t="s">
        <v>107</v>
      </c>
      <c r="B147" s="213" t="s">
        <v>182</v>
      </c>
      <c r="C147" s="214" t="s">
        <v>38</v>
      </c>
      <c r="D147" s="342">
        <v>1</v>
      </c>
      <c r="E147" s="215"/>
      <c r="F147" s="327"/>
      <c r="G147" s="154"/>
      <c r="H147" s="22"/>
    </row>
    <row r="148" spans="1:8" s="347" customFormat="1" ht="92.25" customHeight="1" outlineLevel="3">
      <c r="A148" s="219"/>
      <c r="B148" s="216" t="s">
        <v>211</v>
      </c>
      <c r="C148" s="217"/>
      <c r="D148" s="329"/>
      <c r="E148" s="343"/>
      <c r="F148" s="344"/>
      <c r="G148" s="345"/>
      <c r="H148" s="346"/>
    </row>
    <row r="149" spans="1:8" s="23" customFormat="1" ht="21" customHeight="1" outlineLevel="3">
      <c r="A149" s="348"/>
      <c r="B149" s="337" t="s">
        <v>39</v>
      </c>
      <c r="C149" s="349"/>
      <c r="D149" s="350"/>
      <c r="E149" s="351"/>
      <c r="F149" s="352"/>
      <c r="G149" s="154"/>
      <c r="H149" s="22"/>
    </row>
    <row r="150" spans="1:8" s="23" customFormat="1" ht="21" customHeight="1" outlineLevel="3">
      <c r="A150" s="219"/>
      <c r="B150" s="216"/>
      <c r="C150" s="217"/>
      <c r="D150" s="329"/>
      <c r="E150" s="218"/>
      <c r="F150" s="330"/>
      <c r="G150" s="154"/>
      <c r="H150" s="22"/>
    </row>
    <row r="151" spans="1:8" s="23" customFormat="1" ht="21" customHeight="1" outlineLevel="3">
      <c r="A151" s="338" t="s">
        <v>134</v>
      </c>
      <c r="B151" s="332" t="s">
        <v>135</v>
      </c>
      <c r="C151" s="333" t="s">
        <v>74</v>
      </c>
      <c r="D151" s="334">
        <v>4</v>
      </c>
      <c r="E151" s="335"/>
      <c r="F151" s="340"/>
      <c r="G151" s="154"/>
      <c r="H151" s="22"/>
    </row>
    <row r="152" spans="1:8" s="23" customFormat="1" ht="21" customHeight="1" outlineLevel="3">
      <c r="A152" s="219"/>
      <c r="B152" s="216" t="s">
        <v>136</v>
      </c>
      <c r="C152" s="217"/>
      <c r="D152" s="329"/>
      <c r="E152" s="218"/>
      <c r="F152" s="330"/>
      <c r="G152" s="154"/>
      <c r="H152" s="22"/>
    </row>
    <row r="153" spans="1:8" s="23" customFormat="1" ht="21" customHeight="1" outlineLevel="3">
      <c r="A153" s="219"/>
      <c r="B153" s="216" t="s">
        <v>137</v>
      </c>
      <c r="C153" s="217"/>
      <c r="D153" s="329"/>
      <c r="E153" s="218"/>
      <c r="F153" s="330"/>
      <c r="G153" s="154"/>
      <c r="H153" s="22"/>
    </row>
    <row r="154" spans="1:8" s="23" customFormat="1" ht="21" customHeight="1" outlineLevel="3">
      <c r="A154" s="219"/>
      <c r="B154" s="216"/>
      <c r="C154" s="217"/>
      <c r="D154" s="329"/>
      <c r="E154" s="218"/>
      <c r="F154" s="330"/>
      <c r="G154" s="154"/>
      <c r="H154" s="22"/>
    </row>
    <row r="155" spans="1:8" s="498" customFormat="1" ht="18" customHeight="1" outlineLevel="3">
      <c r="A155" s="499" t="s">
        <v>144</v>
      </c>
      <c r="B155" s="500" t="s">
        <v>166</v>
      </c>
      <c r="C155" s="501"/>
      <c r="D155" s="502"/>
      <c r="E155" s="502"/>
      <c r="F155" s="503"/>
      <c r="G155" s="154"/>
      <c r="H155" s="497"/>
    </row>
    <row r="156" spans="1:8" s="498" customFormat="1" ht="152.25" customHeight="1" outlineLevel="3">
      <c r="A156" s="499"/>
      <c r="B156" s="500" t="s">
        <v>212</v>
      </c>
      <c r="C156" s="501"/>
      <c r="D156" s="502"/>
      <c r="E156" s="502"/>
      <c r="F156" s="503"/>
      <c r="G156" s="154"/>
      <c r="H156" s="497"/>
    </row>
    <row r="157" spans="1:8" s="498" customFormat="1" ht="18" customHeight="1" outlineLevel="3">
      <c r="A157" s="499"/>
      <c r="B157" s="500" t="s">
        <v>164</v>
      </c>
      <c r="C157" s="501" t="s">
        <v>37</v>
      </c>
      <c r="D157" s="502">
        <v>140</v>
      </c>
      <c r="E157" s="502"/>
      <c r="F157" s="504"/>
      <c r="G157" s="154"/>
      <c r="H157" s="497"/>
    </row>
    <row r="158" spans="1:8" s="23" customFormat="1" ht="18" customHeight="1" outlineLevel="3">
      <c r="A158" s="219"/>
      <c r="B158" s="216"/>
      <c r="C158" s="217"/>
      <c r="D158" s="329"/>
      <c r="E158" s="218"/>
      <c r="F158" s="330"/>
      <c r="G158" s="154"/>
      <c r="H158" s="22"/>
    </row>
    <row r="159" spans="1:8" s="23" customFormat="1" ht="30" customHeight="1" outlineLevel="3">
      <c r="A159" s="338" t="s">
        <v>162</v>
      </c>
      <c r="B159" s="332" t="s">
        <v>116</v>
      </c>
      <c r="C159" s="339" t="s">
        <v>103</v>
      </c>
      <c r="D159" s="335">
        <v>216</v>
      </c>
      <c r="E159" s="335"/>
      <c r="F159" s="340"/>
      <c r="G159" s="154"/>
      <c r="H159" s="22"/>
    </row>
    <row r="160" spans="1:8" s="23" customFormat="1" ht="97.5" customHeight="1" outlineLevel="3">
      <c r="A160" s="219"/>
      <c r="B160" s="216" t="s">
        <v>117</v>
      </c>
      <c r="C160" s="217"/>
      <c r="D160" s="218"/>
      <c r="E160" s="218"/>
      <c r="F160" s="221"/>
      <c r="G160" s="154"/>
      <c r="H160" s="22"/>
    </row>
    <row r="161" spans="1:55" ht="9.9499999999999993" customHeight="1" outlineLevel="1">
      <c r="A161" s="505"/>
      <c r="B161" s="506"/>
      <c r="C161" s="507"/>
      <c r="D161" s="507"/>
      <c r="E161" s="508"/>
      <c r="F161" s="509"/>
    </row>
    <row r="162" spans="1:55" s="429" customFormat="1" ht="15" customHeight="1">
      <c r="A162" s="475"/>
      <c r="B162" s="510" t="s">
        <v>160</v>
      </c>
      <c r="C162" s="485"/>
      <c r="D162" s="486"/>
      <c r="E162" s="237"/>
      <c r="F162" s="238"/>
      <c r="G162" s="354"/>
      <c r="H162" s="355"/>
      <c r="I162" s="355"/>
      <c r="J162" s="355"/>
      <c r="K162" s="355"/>
      <c r="L162" s="355"/>
      <c r="M162" s="355"/>
      <c r="N162" s="355"/>
      <c r="O162" s="355"/>
      <c r="P162" s="355"/>
      <c r="Q162" s="355"/>
      <c r="R162" s="355"/>
      <c r="S162" s="355"/>
      <c r="T162" s="355"/>
      <c r="U162" s="355"/>
      <c r="V162" s="355"/>
      <c r="W162" s="355"/>
      <c r="X162" s="355"/>
      <c r="Y162" s="355"/>
      <c r="Z162" s="355"/>
      <c r="AA162" s="355"/>
      <c r="AB162" s="355"/>
      <c r="AC162" s="355"/>
      <c r="AD162" s="355"/>
      <c r="AE162" s="355"/>
      <c r="AF162" s="355"/>
      <c r="AG162" s="355"/>
      <c r="AH162" s="355"/>
      <c r="AI162" s="355"/>
      <c r="AJ162" s="355"/>
      <c r="AK162" s="355"/>
      <c r="AL162" s="355"/>
      <c r="AM162" s="355"/>
      <c r="AN162" s="355"/>
      <c r="AO162" s="355"/>
      <c r="AP162" s="355"/>
      <c r="AQ162" s="355"/>
      <c r="AR162" s="355"/>
      <c r="AS162" s="355"/>
      <c r="AT162" s="355"/>
      <c r="AU162" s="355"/>
      <c r="AV162" s="355"/>
      <c r="AW162" s="355"/>
      <c r="AX162" s="355"/>
      <c r="AY162" s="225"/>
      <c r="AZ162" s="225"/>
      <c r="BA162" s="225"/>
      <c r="BB162" s="225"/>
      <c r="BC162" s="225"/>
    </row>
    <row r="163" spans="1:55">
      <c r="A163" s="511"/>
      <c r="B163" s="479"/>
      <c r="C163" s="512"/>
      <c r="D163" s="512"/>
      <c r="E163" s="513"/>
      <c r="F163" s="513"/>
    </row>
    <row r="164" spans="1:55">
      <c r="A164" s="514"/>
      <c r="B164" s="515"/>
      <c r="C164" s="516"/>
      <c r="D164" s="517"/>
      <c r="E164" s="518"/>
      <c r="F164" s="518"/>
    </row>
    <row r="165" spans="1:55">
      <c r="A165" s="519"/>
      <c r="B165" s="520" t="str">
        <f>"REKAPITULACIJA "</f>
        <v xml:space="preserve">REKAPITULACIJA </v>
      </c>
      <c r="C165" s="521"/>
      <c r="D165" s="522"/>
      <c r="E165" s="522"/>
      <c r="F165" s="522"/>
    </row>
    <row r="166" spans="1:55" s="531" customFormat="1" ht="15">
      <c r="A166" s="523" t="s">
        <v>8</v>
      </c>
      <c r="B166" s="524" t="str">
        <f>B4</f>
        <v>Geodetski radovi</v>
      </c>
      <c r="C166" s="525"/>
      <c r="D166" s="526"/>
      <c r="E166" s="527"/>
      <c r="F166" s="528"/>
      <c r="G166" s="529"/>
      <c r="H166" s="530"/>
      <c r="I166" s="530"/>
      <c r="J166" s="530"/>
      <c r="K166" s="530"/>
      <c r="L166" s="530"/>
      <c r="M166" s="530"/>
      <c r="N166" s="530"/>
      <c r="O166" s="530"/>
      <c r="P166" s="530"/>
      <c r="Q166" s="530"/>
      <c r="R166" s="530"/>
      <c r="S166" s="530"/>
      <c r="T166" s="530"/>
      <c r="U166" s="530"/>
      <c r="V166" s="530"/>
      <c r="W166" s="530"/>
      <c r="X166" s="530"/>
      <c r="Y166" s="530"/>
      <c r="Z166" s="530"/>
      <c r="AA166" s="530"/>
      <c r="AB166" s="530"/>
      <c r="AC166" s="530"/>
      <c r="AD166" s="530"/>
      <c r="AE166" s="530"/>
      <c r="AF166" s="530"/>
      <c r="AG166" s="530"/>
      <c r="AH166" s="530"/>
      <c r="AI166" s="530"/>
      <c r="AJ166" s="530"/>
      <c r="AK166" s="530"/>
      <c r="AL166" s="530"/>
      <c r="AM166" s="530"/>
      <c r="AN166" s="530"/>
      <c r="AO166" s="530"/>
      <c r="AP166" s="530"/>
      <c r="AQ166" s="530"/>
      <c r="AR166" s="530"/>
      <c r="AS166" s="530"/>
      <c r="AT166" s="530"/>
      <c r="AU166" s="530"/>
      <c r="AV166" s="530"/>
      <c r="AW166" s="530"/>
      <c r="AX166" s="530"/>
    </row>
    <row r="167" spans="1:55" s="531" customFormat="1" ht="15">
      <c r="A167" s="523" t="str">
        <f>A13</f>
        <v>2.</v>
      </c>
      <c r="B167" s="524" t="str">
        <f>B13</f>
        <v xml:space="preserve">Prometne površine </v>
      </c>
      <c r="C167" s="525"/>
      <c r="D167" s="526"/>
      <c r="E167" s="527"/>
      <c r="F167" s="528"/>
      <c r="G167" s="529"/>
      <c r="H167" s="530"/>
      <c r="I167" s="530"/>
      <c r="J167" s="530"/>
      <c r="K167" s="530"/>
      <c r="L167" s="530"/>
      <c r="M167" s="530"/>
      <c r="N167" s="530"/>
      <c r="O167" s="530"/>
      <c r="P167" s="530"/>
      <c r="Q167" s="530"/>
      <c r="R167" s="530"/>
      <c r="S167" s="530"/>
      <c r="T167" s="530"/>
      <c r="U167" s="530"/>
      <c r="V167" s="530"/>
      <c r="W167" s="530"/>
      <c r="X167" s="530"/>
      <c r="Y167" s="530"/>
      <c r="Z167" s="530"/>
      <c r="AA167" s="530"/>
      <c r="AB167" s="530"/>
      <c r="AC167" s="530"/>
      <c r="AD167" s="530"/>
      <c r="AE167" s="530"/>
      <c r="AF167" s="530"/>
      <c r="AG167" s="530"/>
      <c r="AH167" s="530"/>
      <c r="AI167" s="530"/>
      <c r="AJ167" s="530"/>
      <c r="AK167" s="530"/>
      <c r="AL167" s="530"/>
      <c r="AM167" s="530"/>
      <c r="AN167" s="530"/>
      <c r="AO167" s="530"/>
      <c r="AP167" s="530"/>
      <c r="AQ167" s="530"/>
      <c r="AR167" s="530"/>
      <c r="AS167" s="530"/>
      <c r="AT167" s="530"/>
      <c r="AU167" s="530"/>
      <c r="AV167" s="530"/>
      <c r="AW167" s="530"/>
      <c r="AX167" s="530"/>
    </row>
    <row r="168" spans="1:55" s="531" customFormat="1" ht="15">
      <c r="A168" s="523" t="str">
        <f>A105</f>
        <v>3.</v>
      </c>
      <c r="B168" s="532" t="str">
        <f>B105</f>
        <v>Odvodnja</v>
      </c>
      <c r="C168" s="533"/>
      <c r="D168" s="528"/>
      <c r="E168" s="527"/>
      <c r="F168" s="528"/>
      <c r="G168" s="529"/>
      <c r="H168" s="530"/>
      <c r="I168" s="530"/>
      <c r="J168" s="530"/>
      <c r="K168" s="530"/>
      <c r="L168" s="530"/>
      <c r="M168" s="530"/>
      <c r="N168" s="530"/>
      <c r="O168" s="530"/>
      <c r="P168" s="530"/>
      <c r="Q168" s="530"/>
      <c r="R168" s="530"/>
      <c r="S168" s="530"/>
      <c r="T168" s="530"/>
      <c r="U168" s="530"/>
      <c r="V168" s="530"/>
      <c r="W168" s="530"/>
      <c r="X168" s="530"/>
      <c r="Y168" s="530"/>
      <c r="Z168" s="530"/>
      <c r="AA168" s="530"/>
      <c r="AB168" s="530"/>
      <c r="AC168" s="530"/>
      <c r="AD168" s="530"/>
      <c r="AE168" s="530"/>
      <c r="AF168" s="530"/>
      <c r="AG168" s="530"/>
      <c r="AH168" s="530"/>
      <c r="AI168" s="530"/>
      <c r="AJ168" s="530"/>
      <c r="AK168" s="530"/>
      <c r="AL168" s="530"/>
      <c r="AM168" s="530"/>
      <c r="AN168" s="530"/>
      <c r="AO168" s="530"/>
      <c r="AP168" s="530"/>
      <c r="AQ168" s="530"/>
      <c r="AR168" s="530"/>
      <c r="AS168" s="530"/>
      <c r="AT168" s="530"/>
      <c r="AU168" s="530"/>
      <c r="AV168" s="530"/>
      <c r="AW168" s="530"/>
      <c r="AX168" s="530"/>
    </row>
    <row r="169" spans="1:55" s="531" customFormat="1" ht="15">
      <c r="A169" s="523" t="str">
        <f>A129</f>
        <v>4.</v>
      </c>
      <c r="B169" s="524" t="str">
        <f>B129</f>
        <v>Prometna  oprema</v>
      </c>
      <c r="C169" s="525"/>
      <c r="D169" s="526"/>
      <c r="E169" s="527"/>
      <c r="F169" s="528"/>
      <c r="G169" s="529"/>
      <c r="H169" s="530"/>
      <c r="I169" s="530"/>
      <c r="J169" s="530"/>
      <c r="K169" s="530"/>
      <c r="L169" s="530"/>
      <c r="M169" s="530"/>
      <c r="N169" s="530"/>
      <c r="O169" s="530"/>
      <c r="P169" s="530"/>
      <c r="Q169" s="530"/>
      <c r="R169" s="530"/>
      <c r="S169" s="530"/>
      <c r="T169" s="530"/>
      <c r="U169" s="530"/>
      <c r="V169" s="530"/>
      <c r="W169" s="530"/>
      <c r="X169" s="530"/>
      <c r="Y169" s="530"/>
      <c r="Z169" s="530"/>
      <c r="AA169" s="530"/>
      <c r="AB169" s="530"/>
      <c r="AC169" s="530"/>
      <c r="AD169" s="530"/>
      <c r="AE169" s="530"/>
      <c r="AF169" s="530"/>
      <c r="AG169" s="530"/>
      <c r="AH169" s="530"/>
      <c r="AI169" s="530"/>
      <c r="AJ169" s="530"/>
      <c r="AK169" s="530"/>
      <c r="AL169" s="530"/>
      <c r="AM169" s="530"/>
      <c r="AN169" s="530"/>
      <c r="AO169" s="530"/>
      <c r="AP169" s="530"/>
      <c r="AQ169" s="530"/>
      <c r="AR169" s="530"/>
      <c r="AS169" s="530"/>
      <c r="AT169" s="530"/>
      <c r="AU169" s="530"/>
      <c r="AV169" s="530"/>
      <c r="AW169" s="530"/>
      <c r="AX169" s="530"/>
    </row>
    <row r="170" spans="1:55" s="531" customFormat="1" ht="20.100000000000001" customHeight="1">
      <c r="A170" s="534"/>
      <c r="B170" s="535" t="str">
        <f>" UKUPNO Službeni prolaz ispred tunela Bristovac:"</f>
        <v xml:space="preserve"> UKUPNO Službeni prolaz ispred tunela Bristovac:</v>
      </c>
      <c r="C170" s="536"/>
      <c r="D170" s="537"/>
      <c r="E170" s="538"/>
      <c r="F170" s="537"/>
      <c r="G170" s="529"/>
      <c r="H170" s="530"/>
      <c r="I170" s="530"/>
      <c r="J170" s="530"/>
      <c r="K170" s="530"/>
      <c r="L170" s="530"/>
      <c r="M170" s="530"/>
      <c r="N170" s="530"/>
      <c r="O170" s="530"/>
      <c r="P170" s="530"/>
      <c r="Q170" s="530"/>
      <c r="R170" s="530"/>
      <c r="S170" s="530"/>
      <c r="T170" s="530"/>
      <c r="U170" s="530"/>
      <c r="V170" s="530"/>
      <c r="W170" s="530"/>
      <c r="X170" s="530"/>
      <c r="Y170" s="530"/>
      <c r="Z170" s="530"/>
      <c r="AA170" s="530"/>
      <c r="AB170" s="530"/>
      <c r="AC170" s="530"/>
      <c r="AD170" s="530"/>
      <c r="AE170" s="530"/>
      <c r="AF170" s="530"/>
      <c r="AG170" s="530"/>
      <c r="AH170" s="530"/>
      <c r="AI170" s="530"/>
      <c r="AJ170" s="530"/>
      <c r="AK170" s="530"/>
      <c r="AL170" s="530"/>
      <c r="AM170" s="530"/>
      <c r="AN170" s="530"/>
      <c r="AO170" s="530"/>
      <c r="AP170" s="530"/>
      <c r="AQ170" s="530"/>
      <c r="AR170" s="530"/>
      <c r="AS170" s="530"/>
      <c r="AT170" s="530"/>
      <c r="AU170" s="530"/>
      <c r="AV170" s="530"/>
      <c r="AW170" s="530"/>
      <c r="AX170" s="530"/>
    </row>
    <row r="171" spans="1:55" s="531" customFormat="1" ht="20.100000000000001" customHeight="1">
      <c r="A171" s="539"/>
      <c r="B171" s="540"/>
      <c r="C171" s="541"/>
      <c r="D171" s="542"/>
      <c r="E171" s="542"/>
      <c r="F171" s="542"/>
      <c r="G171" s="529"/>
      <c r="H171" s="530"/>
      <c r="I171" s="530"/>
      <c r="J171" s="530"/>
      <c r="K171" s="530"/>
      <c r="L171" s="530"/>
      <c r="M171" s="530"/>
      <c r="N171" s="530"/>
      <c r="O171" s="530"/>
      <c r="P171" s="530"/>
      <c r="Q171" s="530"/>
      <c r="R171" s="530"/>
      <c r="S171" s="530"/>
      <c r="T171" s="530"/>
      <c r="U171" s="530"/>
      <c r="V171" s="530"/>
      <c r="W171" s="530"/>
      <c r="X171" s="530"/>
      <c r="Y171" s="530"/>
      <c r="Z171" s="530"/>
      <c r="AA171" s="530"/>
      <c r="AB171" s="530"/>
      <c r="AC171" s="530"/>
      <c r="AD171" s="530"/>
      <c r="AE171" s="530"/>
      <c r="AF171" s="530"/>
      <c r="AG171" s="530"/>
      <c r="AH171" s="530"/>
      <c r="AI171" s="530"/>
      <c r="AJ171" s="530"/>
      <c r="AK171" s="530"/>
      <c r="AL171" s="530"/>
      <c r="AM171" s="530"/>
      <c r="AN171" s="530"/>
      <c r="AO171" s="530"/>
      <c r="AP171" s="530"/>
      <c r="AQ171" s="530"/>
      <c r="AR171" s="530"/>
      <c r="AS171" s="530"/>
      <c r="AT171" s="530"/>
      <c r="AU171" s="530"/>
      <c r="AV171" s="530"/>
      <c r="AW171" s="530"/>
      <c r="AX171" s="530"/>
    </row>
    <row r="172" spans="1:55" ht="14.25">
      <c r="A172" s="129"/>
      <c r="B172" s="543"/>
      <c r="C172" s="544"/>
      <c r="D172" s="545"/>
      <c r="E172" s="545"/>
      <c r="F172" s="545"/>
      <c r="G172" s="225"/>
      <c r="H172" s="225"/>
      <c r="I172" s="225"/>
      <c r="J172" s="225"/>
      <c r="K172" s="225"/>
      <c r="L172" s="225"/>
      <c r="M172" s="225"/>
      <c r="N172" s="225"/>
      <c r="O172" s="225"/>
      <c r="P172" s="225"/>
      <c r="Q172" s="225"/>
      <c r="R172" s="225"/>
      <c r="S172" s="225"/>
      <c r="T172" s="225"/>
      <c r="U172" s="225"/>
      <c r="V172" s="225"/>
      <c r="W172" s="225"/>
      <c r="X172" s="225"/>
      <c r="Y172" s="225"/>
      <c r="Z172" s="225"/>
      <c r="AA172" s="225"/>
      <c r="AB172" s="225"/>
      <c r="AC172" s="225"/>
      <c r="AD172" s="225"/>
      <c r="AE172" s="225"/>
      <c r="AF172" s="225"/>
      <c r="AG172" s="225"/>
      <c r="AH172" s="225"/>
      <c r="AI172" s="225"/>
      <c r="AJ172" s="225"/>
      <c r="AK172" s="225"/>
      <c r="AL172" s="225"/>
      <c r="AM172" s="225"/>
      <c r="AN172" s="225"/>
      <c r="AO172" s="225"/>
      <c r="AP172" s="225"/>
      <c r="AQ172" s="225"/>
      <c r="AR172" s="225"/>
      <c r="AS172" s="225"/>
      <c r="AT172" s="225"/>
      <c r="AU172" s="225"/>
      <c r="AV172" s="225"/>
      <c r="AW172" s="225"/>
      <c r="AX172" s="225"/>
    </row>
    <row r="173" spans="1:55" ht="14.25">
      <c r="A173" s="130"/>
      <c r="B173" s="543"/>
      <c r="C173" s="544"/>
      <c r="D173" s="545"/>
      <c r="E173" s="546"/>
      <c r="F173" s="546"/>
      <c r="G173" s="225"/>
      <c r="H173" s="225"/>
      <c r="I173" s="225"/>
      <c r="J173" s="225"/>
      <c r="K173" s="225"/>
      <c r="L173" s="225"/>
      <c r="M173" s="225"/>
      <c r="N173" s="225"/>
      <c r="O173" s="225"/>
      <c r="P173" s="225"/>
      <c r="Q173" s="225"/>
      <c r="R173" s="225"/>
      <c r="S173" s="225"/>
      <c r="T173" s="225"/>
      <c r="U173" s="225"/>
      <c r="V173" s="225"/>
      <c r="W173" s="225"/>
      <c r="X173" s="225"/>
      <c r="Y173" s="225"/>
      <c r="Z173" s="225"/>
      <c r="AA173" s="225"/>
      <c r="AB173" s="225"/>
      <c r="AC173" s="225"/>
      <c r="AD173" s="225"/>
      <c r="AE173" s="225"/>
      <c r="AF173" s="225"/>
      <c r="AG173" s="225"/>
      <c r="AH173" s="225"/>
      <c r="AI173" s="225"/>
      <c r="AJ173" s="225"/>
      <c r="AK173" s="225"/>
      <c r="AL173" s="225"/>
      <c r="AM173" s="225"/>
      <c r="AN173" s="225"/>
      <c r="AO173" s="225"/>
      <c r="AP173" s="225"/>
      <c r="AQ173" s="225"/>
      <c r="AR173" s="225"/>
      <c r="AS173" s="225"/>
      <c r="AT173" s="225"/>
      <c r="AU173" s="225"/>
      <c r="AV173" s="225"/>
      <c r="AW173" s="225"/>
      <c r="AX173" s="225"/>
    </row>
    <row r="174" spans="1:55" ht="14.25">
      <c r="A174" s="130"/>
      <c r="B174" s="543"/>
      <c r="C174" s="544"/>
      <c r="D174" s="547"/>
      <c r="E174" s="547"/>
      <c r="F174" s="547"/>
      <c r="G174" s="225"/>
      <c r="H174" s="225"/>
      <c r="I174" s="225"/>
      <c r="J174" s="225"/>
      <c r="K174" s="225"/>
      <c r="L174" s="225"/>
      <c r="M174" s="225"/>
      <c r="N174" s="225"/>
      <c r="O174" s="225"/>
      <c r="P174" s="225"/>
      <c r="Q174" s="225"/>
      <c r="R174" s="225"/>
      <c r="S174" s="225"/>
      <c r="T174" s="225"/>
      <c r="U174" s="225"/>
      <c r="V174" s="225"/>
      <c r="W174" s="225"/>
      <c r="X174" s="225"/>
      <c r="Y174" s="225"/>
      <c r="Z174" s="225"/>
      <c r="AA174" s="225"/>
      <c r="AB174" s="225"/>
      <c r="AC174" s="225"/>
      <c r="AD174" s="225"/>
      <c r="AE174" s="225"/>
      <c r="AF174" s="225"/>
      <c r="AG174" s="225"/>
      <c r="AH174" s="225"/>
      <c r="AI174" s="225"/>
      <c r="AJ174" s="225"/>
      <c r="AK174" s="225"/>
      <c r="AL174" s="225"/>
      <c r="AM174" s="225"/>
      <c r="AN174" s="225"/>
      <c r="AO174" s="225"/>
      <c r="AP174" s="225"/>
      <c r="AQ174" s="225"/>
      <c r="AR174" s="225"/>
      <c r="AS174" s="225"/>
      <c r="AT174" s="225"/>
      <c r="AU174" s="225"/>
      <c r="AV174" s="225"/>
      <c r="AW174" s="225"/>
      <c r="AX174" s="225"/>
    </row>
    <row r="175" spans="1:55" ht="14.25">
      <c r="A175" s="131"/>
      <c r="B175" s="543"/>
      <c r="C175" s="544"/>
      <c r="D175" s="545"/>
      <c r="E175" s="545"/>
      <c r="F175" s="545"/>
      <c r="G175" s="225"/>
      <c r="H175" s="225"/>
      <c r="I175" s="225"/>
      <c r="J175" s="225"/>
      <c r="K175" s="225"/>
      <c r="L175" s="225"/>
      <c r="M175" s="225"/>
      <c r="N175" s="225"/>
      <c r="O175" s="225"/>
      <c r="P175" s="225"/>
      <c r="Q175" s="225"/>
      <c r="R175" s="225"/>
      <c r="S175" s="225"/>
      <c r="T175" s="225"/>
      <c r="U175" s="225"/>
      <c r="V175" s="225"/>
      <c r="W175" s="225"/>
      <c r="X175" s="225"/>
      <c r="Y175" s="225"/>
      <c r="Z175" s="225"/>
      <c r="AA175" s="225"/>
      <c r="AB175" s="225"/>
      <c r="AC175" s="225"/>
      <c r="AD175" s="225"/>
      <c r="AE175" s="225"/>
      <c r="AF175" s="225"/>
      <c r="AG175" s="225"/>
      <c r="AH175" s="225"/>
      <c r="AI175" s="225"/>
      <c r="AJ175" s="225"/>
      <c r="AK175" s="225"/>
      <c r="AL175" s="225"/>
      <c r="AM175" s="225"/>
      <c r="AN175" s="225"/>
      <c r="AO175" s="225"/>
      <c r="AP175" s="225"/>
      <c r="AQ175" s="225"/>
      <c r="AR175" s="225"/>
      <c r="AS175" s="225"/>
      <c r="AT175" s="225"/>
      <c r="AU175" s="225"/>
      <c r="AV175" s="225"/>
      <c r="AW175" s="225"/>
      <c r="AX175" s="225"/>
    </row>
  </sheetData>
  <mergeCells count="1">
    <mergeCell ref="A1:F1"/>
  </mergeCells>
  <printOptions horizontalCentered="1"/>
  <pageMargins left="0.55118110236220474" right="0.35433070866141736" top="0.59055118110236227" bottom="0.39370078740157483" header="0" footer="0"/>
  <pageSetup paperSize="9" scale="87" firstPageNumber="4" fitToHeight="0" orientation="portrait" cellComments="atEnd" useFirstPageNumber="1" r:id="rId1"/>
  <headerFooter alignWithMargins="0">
    <oddFooter xml:space="preserve">&amp;C&amp;P/&amp;N            </oddFooter>
  </headerFooter>
  <colBreaks count="1" manualBreakCount="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G159"/>
  <sheetViews>
    <sheetView view="pageBreakPreview" zoomScaleNormal="100" zoomScaleSheetLayoutView="100" workbookViewId="0">
      <selection activeCell="E6" sqref="E6"/>
    </sheetView>
  </sheetViews>
  <sheetFormatPr defaultRowHeight="12.75" outlineLevelRow="3"/>
  <cols>
    <col min="1" max="1" width="10.42578125" style="420" customWidth="1"/>
    <col min="2" max="2" width="52.5703125" style="548" customWidth="1"/>
    <col min="3" max="3" width="8.7109375" style="422" customWidth="1"/>
    <col min="4" max="4" width="9.42578125" style="549" customWidth="1"/>
    <col min="5" max="5" width="12.7109375" style="549" customWidth="1"/>
    <col min="6" max="6" width="15.85546875" style="549" customWidth="1"/>
    <col min="7" max="7" width="27.28515625" style="354" customWidth="1"/>
    <col min="8" max="50" width="9.140625" style="355"/>
    <col min="51" max="16384" width="9.140625" style="225"/>
  </cols>
  <sheetData>
    <row r="1" spans="1:55" s="1" customFormat="1" ht="27" customHeight="1">
      <c r="A1" s="576" t="s">
        <v>234</v>
      </c>
      <c r="B1" s="577"/>
      <c r="C1" s="577"/>
      <c r="D1" s="577"/>
      <c r="E1" s="577"/>
      <c r="F1" s="578"/>
      <c r="G1" s="14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row>
    <row r="2" spans="1:55" s="5" customFormat="1" ht="26.25" thickBot="1">
      <c r="A2" s="110" t="s">
        <v>19</v>
      </c>
      <c r="B2" s="8" t="s">
        <v>18</v>
      </c>
      <c r="C2" s="64" t="s">
        <v>21</v>
      </c>
      <c r="D2" s="95" t="s">
        <v>22</v>
      </c>
      <c r="E2" s="109" t="s">
        <v>20</v>
      </c>
      <c r="F2" s="136" t="s">
        <v>23</v>
      </c>
      <c r="G2" s="144"/>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row>
    <row r="3" spans="1:55" s="363" customFormat="1" ht="16.5" customHeight="1" outlineLevel="1" thickTop="1">
      <c r="A3" s="356"/>
      <c r="B3" s="357"/>
      <c r="C3" s="358"/>
      <c r="D3" s="359"/>
      <c r="E3" s="360"/>
      <c r="F3" s="360"/>
      <c r="G3" s="361"/>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2"/>
      <c r="AN3" s="362"/>
      <c r="AO3" s="362"/>
      <c r="AP3" s="362"/>
      <c r="AQ3" s="362"/>
      <c r="AR3" s="362"/>
      <c r="AS3" s="362"/>
      <c r="AT3" s="362"/>
      <c r="AU3" s="362"/>
      <c r="AV3" s="362"/>
      <c r="AW3" s="362"/>
      <c r="AX3" s="362"/>
    </row>
    <row r="4" spans="1:55" s="368" customFormat="1" ht="15" customHeight="1" outlineLevel="1">
      <c r="A4" s="364" t="s">
        <v>8</v>
      </c>
      <c r="B4" s="365" t="s">
        <v>4</v>
      </c>
      <c r="C4" s="366"/>
      <c r="D4" s="367"/>
      <c r="E4" s="367"/>
      <c r="F4" s="367"/>
      <c r="G4" s="361"/>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362"/>
      <c r="AM4" s="362"/>
      <c r="AN4" s="362"/>
      <c r="AO4" s="362"/>
      <c r="AP4" s="362"/>
      <c r="AQ4" s="362"/>
      <c r="AR4" s="362"/>
      <c r="AS4" s="362"/>
      <c r="AT4" s="362"/>
      <c r="AU4" s="362"/>
      <c r="AV4" s="362"/>
      <c r="AW4" s="362"/>
      <c r="AX4" s="362"/>
      <c r="AY4" s="363"/>
      <c r="AZ4" s="363"/>
      <c r="BA4" s="363"/>
      <c r="BB4" s="363"/>
      <c r="BC4" s="363"/>
    </row>
    <row r="5" spans="1:55" s="363" customFormat="1" ht="15.75" customHeight="1" outlineLevel="1">
      <c r="A5" s="369"/>
      <c r="B5" s="370"/>
      <c r="C5" s="371"/>
      <c r="D5" s="372"/>
      <c r="E5" s="373"/>
      <c r="F5" s="374"/>
      <c r="G5" s="361"/>
      <c r="H5" s="362"/>
      <c r="I5" s="362"/>
      <c r="J5" s="362"/>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row>
    <row r="6" spans="1:55" s="363" customFormat="1" ht="12.75" customHeight="1" outlineLevel="1">
      <c r="A6" s="227" t="s">
        <v>11</v>
      </c>
      <c r="B6" s="375" t="s">
        <v>4</v>
      </c>
      <c r="C6" s="376" t="s">
        <v>37</v>
      </c>
      <c r="D6" s="224">
        <v>184</v>
      </c>
      <c r="E6" s="243"/>
      <c r="F6" s="244"/>
      <c r="G6" s="361"/>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362"/>
      <c r="AL6" s="362"/>
      <c r="AM6" s="362"/>
      <c r="AN6" s="362"/>
      <c r="AO6" s="362"/>
      <c r="AP6" s="362"/>
      <c r="AQ6" s="362"/>
      <c r="AR6" s="362"/>
      <c r="AS6" s="362"/>
      <c r="AT6" s="362"/>
      <c r="AU6" s="362"/>
      <c r="AV6" s="362"/>
      <c r="AW6" s="362"/>
      <c r="AX6" s="362"/>
    </row>
    <row r="7" spans="1:55" s="363" customFormat="1" outlineLevel="1">
      <c r="A7" s="377"/>
      <c r="B7" s="378" t="s">
        <v>24</v>
      </c>
      <c r="C7" s="379"/>
      <c r="D7" s="379"/>
      <c r="E7" s="380"/>
      <c r="F7" s="381"/>
      <c r="G7" s="361"/>
      <c r="H7" s="362"/>
      <c r="I7" s="362"/>
      <c r="J7" s="362"/>
      <c r="K7" s="362"/>
      <c r="L7" s="362"/>
      <c r="M7" s="362"/>
      <c r="N7" s="362"/>
      <c r="O7" s="362"/>
      <c r="P7" s="362"/>
      <c r="Q7" s="362"/>
      <c r="R7" s="362"/>
      <c r="S7" s="362"/>
      <c r="T7" s="362"/>
      <c r="U7" s="362"/>
      <c r="V7" s="362"/>
      <c r="W7" s="362"/>
      <c r="X7" s="362"/>
      <c r="Y7" s="362"/>
      <c r="Z7" s="362"/>
      <c r="AA7" s="362"/>
      <c r="AB7" s="362"/>
      <c r="AC7" s="362"/>
      <c r="AD7" s="362"/>
      <c r="AE7" s="362"/>
      <c r="AF7" s="362"/>
      <c r="AG7" s="362"/>
      <c r="AH7" s="362"/>
      <c r="AI7" s="362"/>
      <c r="AJ7" s="362"/>
      <c r="AK7" s="362"/>
      <c r="AL7" s="362"/>
      <c r="AM7" s="362"/>
      <c r="AN7" s="362"/>
      <c r="AO7" s="362"/>
      <c r="AP7" s="362"/>
      <c r="AQ7" s="362"/>
      <c r="AR7" s="362"/>
      <c r="AS7" s="362"/>
      <c r="AT7" s="362"/>
      <c r="AU7" s="362"/>
      <c r="AV7" s="362"/>
      <c r="AW7" s="362"/>
      <c r="AX7" s="362"/>
    </row>
    <row r="8" spans="1:55" s="363" customFormat="1" ht="98.25" customHeight="1" outlineLevel="1">
      <c r="A8" s="377"/>
      <c r="B8" s="378" t="s">
        <v>125</v>
      </c>
      <c r="C8" s="379"/>
      <c r="D8" s="379"/>
      <c r="E8" s="380"/>
      <c r="F8" s="381"/>
      <c r="G8" s="361"/>
      <c r="H8" s="362"/>
      <c r="I8" s="362"/>
      <c r="J8" s="362"/>
      <c r="K8" s="362"/>
      <c r="L8" s="362"/>
      <c r="M8" s="362"/>
      <c r="N8" s="362"/>
      <c r="O8" s="362"/>
      <c r="P8" s="362"/>
      <c r="Q8" s="362"/>
      <c r="R8" s="362"/>
      <c r="S8" s="362"/>
      <c r="T8" s="362"/>
      <c r="U8" s="362"/>
      <c r="V8" s="362"/>
      <c r="W8" s="362"/>
      <c r="X8" s="362"/>
      <c r="Y8" s="362"/>
      <c r="Z8" s="362"/>
      <c r="AA8" s="362"/>
      <c r="AB8" s="362"/>
      <c r="AC8" s="362"/>
      <c r="AD8" s="362"/>
      <c r="AE8" s="362"/>
      <c r="AF8" s="362"/>
      <c r="AG8" s="362"/>
      <c r="AH8" s="362"/>
      <c r="AI8" s="362"/>
      <c r="AJ8" s="362"/>
      <c r="AK8" s="362"/>
      <c r="AL8" s="362"/>
      <c r="AM8" s="362"/>
      <c r="AN8" s="362"/>
      <c r="AO8" s="362"/>
      <c r="AP8" s="362"/>
      <c r="AQ8" s="362"/>
      <c r="AR8" s="362"/>
      <c r="AS8" s="362"/>
      <c r="AT8" s="362"/>
      <c r="AU8" s="362"/>
      <c r="AV8" s="362"/>
      <c r="AW8" s="362"/>
      <c r="AX8" s="362"/>
    </row>
    <row r="9" spans="1:55" s="363" customFormat="1" ht="12.75" customHeight="1" outlineLevel="1">
      <c r="A9" s="382"/>
      <c r="B9" s="251" t="s">
        <v>119</v>
      </c>
      <c r="C9" s="383"/>
      <c r="D9" s="383"/>
      <c r="E9" s="384"/>
      <c r="F9" s="385"/>
      <c r="G9" s="361"/>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row>
    <row r="10" spans="1:55" s="363" customFormat="1" ht="12.75" customHeight="1" outlineLevel="1">
      <c r="A10" s="369"/>
      <c r="B10" s="370"/>
      <c r="C10" s="371"/>
      <c r="D10" s="372"/>
      <c r="E10" s="373"/>
      <c r="F10" s="374"/>
      <c r="G10" s="361"/>
      <c r="H10" s="362"/>
      <c r="I10" s="362"/>
      <c r="J10" s="362"/>
      <c r="K10" s="362"/>
      <c r="L10" s="362"/>
      <c r="M10" s="362"/>
      <c r="N10" s="362"/>
      <c r="O10" s="362"/>
      <c r="P10" s="362"/>
      <c r="Q10" s="362"/>
      <c r="R10" s="362"/>
      <c r="S10" s="362"/>
      <c r="T10" s="362"/>
      <c r="U10" s="362"/>
      <c r="V10" s="362"/>
      <c r="W10" s="362"/>
      <c r="X10" s="362"/>
      <c r="Y10" s="362"/>
      <c r="Z10" s="362"/>
      <c r="AA10" s="362"/>
      <c r="AB10" s="362"/>
      <c r="AC10" s="362"/>
      <c r="AD10" s="362"/>
      <c r="AE10" s="362"/>
      <c r="AF10" s="362"/>
      <c r="AG10" s="362"/>
      <c r="AH10" s="362"/>
      <c r="AI10" s="362"/>
      <c r="AJ10" s="362"/>
      <c r="AK10" s="362"/>
      <c r="AL10" s="362"/>
      <c r="AM10" s="362"/>
      <c r="AN10" s="362"/>
      <c r="AO10" s="362"/>
      <c r="AP10" s="362"/>
      <c r="AQ10" s="362"/>
      <c r="AR10" s="362"/>
      <c r="AS10" s="362"/>
      <c r="AT10" s="362"/>
      <c r="AU10" s="362"/>
      <c r="AV10" s="362"/>
      <c r="AW10" s="362"/>
      <c r="AX10" s="362"/>
    </row>
    <row r="11" spans="1:55" s="368" customFormat="1" ht="15" customHeight="1" outlineLevel="1">
      <c r="A11" s="386"/>
      <c r="B11" s="387" t="str">
        <f>B4&amp;  " UKUPNO:"</f>
        <v>Geodetski radovi UKUPNO:</v>
      </c>
      <c r="C11" s="366"/>
      <c r="D11" s="367"/>
      <c r="E11" s="388"/>
      <c r="F11" s="389"/>
      <c r="G11" s="361"/>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2"/>
      <c r="AL11" s="362"/>
      <c r="AM11" s="362"/>
      <c r="AN11" s="362"/>
      <c r="AO11" s="362"/>
      <c r="AP11" s="362"/>
      <c r="AQ11" s="362"/>
      <c r="AR11" s="362"/>
      <c r="AS11" s="362"/>
      <c r="AT11" s="362"/>
      <c r="AU11" s="362"/>
      <c r="AV11" s="362"/>
      <c r="AW11" s="362"/>
      <c r="AX11" s="362"/>
      <c r="AY11" s="363"/>
      <c r="AZ11" s="363"/>
      <c r="BA11" s="363"/>
      <c r="BB11" s="363"/>
      <c r="BC11" s="363"/>
    </row>
    <row r="12" spans="1:55" s="363" customFormat="1" ht="16.5" customHeight="1" outlineLevel="1">
      <c r="A12" s="369"/>
      <c r="B12" s="370"/>
      <c r="C12" s="371"/>
      <c r="D12" s="390"/>
      <c r="E12" s="374"/>
      <c r="F12" s="374"/>
      <c r="G12" s="361"/>
      <c r="H12" s="362"/>
      <c r="I12" s="362"/>
      <c r="J12" s="362"/>
      <c r="K12" s="362"/>
      <c r="L12" s="362"/>
      <c r="M12" s="362"/>
      <c r="N12" s="362"/>
      <c r="O12" s="362"/>
      <c r="P12" s="362"/>
      <c r="Q12" s="362"/>
      <c r="R12" s="362"/>
      <c r="S12" s="362"/>
      <c r="T12" s="362"/>
      <c r="U12" s="362"/>
      <c r="V12" s="362"/>
      <c r="W12" s="362"/>
      <c r="X12" s="362"/>
      <c r="Y12" s="362"/>
      <c r="Z12" s="362"/>
      <c r="AA12" s="362"/>
      <c r="AB12" s="362"/>
      <c r="AC12" s="362"/>
      <c r="AD12" s="362"/>
      <c r="AE12" s="362"/>
      <c r="AF12" s="362"/>
      <c r="AG12" s="362"/>
      <c r="AH12" s="362"/>
      <c r="AI12" s="362"/>
      <c r="AJ12" s="362"/>
      <c r="AK12" s="362"/>
      <c r="AL12" s="362"/>
      <c r="AM12" s="362"/>
      <c r="AN12" s="362"/>
      <c r="AO12" s="362"/>
      <c r="AP12" s="362"/>
      <c r="AQ12" s="362"/>
      <c r="AR12" s="362"/>
      <c r="AS12" s="362"/>
      <c r="AT12" s="362"/>
      <c r="AU12" s="362"/>
      <c r="AV12" s="362"/>
      <c r="AW12" s="362"/>
      <c r="AX12" s="362"/>
    </row>
    <row r="13" spans="1:55" s="394" customFormat="1" ht="15">
      <c r="A13" s="364" t="s">
        <v>3</v>
      </c>
      <c r="B13" s="365" t="s">
        <v>71</v>
      </c>
      <c r="C13" s="366"/>
      <c r="D13" s="367"/>
      <c r="E13" s="367"/>
      <c r="F13" s="367"/>
      <c r="G13" s="391"/>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c r="AJ13" s="392"/>
      <c r="AK13" s="392"/>
      <c r="AL13" s="392"/>
      <c r="AM13" s="392"/>
      <c r="AN13" s="392"/>
      <c r="AO13" s="392"/>
      <c r="AP13" s="392"/>
      <c r="AQ13" s="392"/>
      <c r="AR13" s="392"/>
      <c r="AS13" s="392"/>
      <c r="AT13" s="392"/>
      <c r="AU13" s="392"/>
      <c r="AV13" s="392"/>
      <c r="AW13" s="392"/>
      <c r="AX13" s="392"/>
      <c r="AY13" s="393"/>
      <c r="AZ13" s="393"/>
      <c r="BA13" s="393"/>
      <c r="BB13" s="393"/>
      <c r="BC13" s="393"/>
    </row>
    <row r="14" spans="1:55" s="363" customFormat="1" ht="19.5" customHeight="1" outlineLevel="2">
      <c r="A14" s="369"/>
      <c r="B14" s="395"/>
      <c r="C14" s="396"/>
      <c r="D14" s="396"/>
      <c r="E14" s="384"/>
      <c r="F14" s="397"/>
      <c r="G14" s="361"/>
      <c r="H14" s="362"/>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c r="AF14" s="362"/>
      <c r="AG14" s="362"/>
      <c r="AH14" s="362"/>
      <c r="AI14" s="362"/>
      <c r="AJ14" s="362"/>
      <c r="AK14" s="362"/>
      <c r="AL14" s="362"/>
      <c r="AM14" s="362"/>
      <c r="AN14" s="362"/>
      <c r="AO14" s="362"/>
      <c r="AP14" s="362"/>
      <c r="AQ14" s="362"/>
      <c r="AR14" s="362"/>
      <c r="AS14" s="362"/>
      <c r="AT14" s="362"/>
      <c r="AU14" s="362"/>
      <c r="AV14" s="362"/>
      <c r="AW14" s="362"/>
      <c r="AX14" s="362"/>
    </row>
    <row r="15" spans="1:55" s="368" customFormat="1" ht="12.75" customHeight="1" outlineLevel="1">
      <c r="A15" s="398" t="s">
        <v>9</v>
      </c>
      <c r="B15" s="399" t="s">
        <v>6</v>
      </c>
      <c r="C15" s="400"/>
      <c r="D15" s="401"/>
      <c r="E15" s="401"/>
      <c r="F15" s="401"/>
      <c r="G15" s="361"/>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c r="AM15" s="362"/>
      <c r="AN15" s="362"/>
      <c r="AO15" s="362"/>
      <c r="AP15" s="362"/>
      <c r="AQ15" s="362"/>
      <c r="AR15" s="362"/>
      <c r="AS15" s="362"/>
      <c r="AT15" s="362"/>
      <c r="AU15" s="362"/>
      <c r="AV15" s="362"/>
      <c r="AW15" s="362"/>
      <c r="AX15" s="362"/>
      <c r="AY15" s="363"/>
      <c r="AZ15" s="363"/>
      <c r="BA15" s="363"/>
      <c r="BB15" s="363"/>
      <c r="BC15" s="363"/>
    </row>
    <row r="16" spans="1:55" s="363" customFormat="1" ht="14.25" customHeight="1" outlineLevel="3">
      <c r="A16" s="402"/>
      <c r="B16" s="403"/>
      <c r="C16" s="404"/>
      <c r="D16" s="267"/>
      <c r="E16" s="267"/>
      <c r="F16" s="405"/>
      <c r="G16" s="361"/>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2"/>
      <c r="AK16" s="362"/>
      <c r="AL16" s="362"/>
      <c r="AM16" s="362"/>
      <c r="AN16" s="362"/>
      <c r="AO16" s="362"/>
      <c r="AP16" s="362"/>
      <c r="AQ16" s="362"/>
      <c r="AR16" s="362"/>
      <c r="AS16" s="362"/>
      <c r="AT16" s="362"/>
      <c r="AU16" s="362"/>
      <c r="AV16" s="362"/>
      <c r="AW16" s="362"/>
      <c r="AX16" s="362"/>
    </row>
    <row r="17" spans="1:7" s="204" customFormat="1" ht="12.75" customHeight="1" outlineLevel="2">
      <c r="A17" s="227" t="s">
        <v>26</v>
      </c>
      <c r="B17" s="201" t="s">
        <v>5</v>
      </c>
      <c r="C17" s="254"/>
      <c r="D17" s="202"/>
      <c r="E17" s="202"/>
      <c r="F17" s="255"/>
      <c r="G17" s="203"/>
    </row>
    <row r="18" spans="1:7" s="204" customFormat="1" outlineLevel="3">
      <c r="A18" s="256"/>
      <c r="B18" s="257" t="s">
        <v>25</v>
      </c>
      <c r="C18" s="258"/>
      <c r="D18" s="259"/>
      <c r="E18" s="259"/>
      <c r="F18" s="260"/>
      <c r="G18" s="203"/>
    </row>
    <row r="19" spans="1:7" s="204" customFormat="1" ht="16.5" customHeight="1" outlineLevel="3">
      <c r="A19" s="205"/>
      <c r="B19" s="206"/>
      <c r="C19" s="207"/>
      <c r="D19" s="208"/>
      <c r="E19" s="208"/>
      <c r="F19" s="209"/>
      <c r="G19" s="203"/>
    </row>
    <row r="20" spans="1:7" s="204" customFormat="1" ht="15" customHeight="1" outlineLevel="2">
      <c r="A20" s="227" t="s">
        <v>47</v>
      </c>
      <c r="B20" s="201" t="s">
        <v>27</v>
      </c>
      <c r="C20" s="254"/>
      <c r="D20" s="202"/>
      <c r="E20" s="202"/>
      <c r="F20" s="255"/>
      <c r="G20" s="203"/>
    </row>
    <row r="21" spans="1:7" s="204" customFormat="1" ht="18" customHeight="1" outlineLevel="3">
      <c r="A21" s="261"/>
      <c r="B21" s="262" t="s">
        <v>28</v>
      </c>
      <c r="C21" s="263"/>
      <c r="D21" s="264"/>
      <c r="E21" s="264"/>
      <c r="F21" s="265"/>
      <c r="G21" s="203"/>
    </row>
    <row r="22" spans="1:7" s="204" customFormat="1" ht="175.5" customHeight="1" outlineLevel="3">
      <c r="A22" s="256"/>
      <c r="B22" s="266" t="s">
        <v>120</v>
      </c>
      <c r="C22" s="258"/>
      <c r="D22" s="259"/>
      <c r="E22" s="259"/>
      <c r="F22" s="260"/>
      <c r="G22" s="203"/>
    </row>
    <row r="23" spans="1:7" s="204" customFormat="1" outlineLevel="2">
      <c r="A23" s="205" t="s">
        <v>97</v>
      </c>
      <c r="B23" s="206" t="s">
        <v>30</v>
      </c>
      <c r="C23" s="207" t="s">
        <v>37</v>
      </c>
      <c r="D23" s="208">
        <v>243</v>
      </c>
      <c r="E23" s="208"/>
      <c r="F23" s="209"/>
      <c r="G23" s="203"/>
    </row>
    <row r="24" spans="1:7" s="204" customFormat="1" outlineLevel="2">
      <c r="A24" s="205" t="s">
        <v>98</v>
      </c>
      <c r="B24" s="206" t="s">
        <v>121</v>
      </c>
      <c r="C24" s="207"/>
      <c r="D24" s="208"/>
      <c r="E24" s="208"/>
      <c r="F24" s="209"/>
      <c r="G24" s="203"/>
    </row>
    <row r="25" spans="1:7" s="204" customFormat="1" ht="14.25" outlineLevel="2">
      <c r="A25" s="227"/>
      <c r="B25" s="201" t="s">
        <v>139</v>
      </c>
      <c r="C25" s="207" t="s">
        <v>43</v>
      </c>
      <c r="D25" s="202">
        <v>73</v>
      </c>
      <c r="E25" s="202"/>
      <c r="F25" s="209"/>
      <c r="G25" s="203"/>
    </row>
    <row r="26" spans="1:7" s="204" customFormat="1" ht="14.25" outlineLevel="2">
      <c r="A26" s="227"/>
      <c r="B26" s="201" t="s">
        <v>130</v>
      </c>
      <c r="C26" s="207" t="s">
        <v>43</v>
      </c>
      <c r="D26" s="202">
        <v>73</v>
      </c>
      <c r="E26" s="202"/>
      <c r="F26" s="208"/>
      <c r="G26" s="203"/>
    </row>
    <row r="27" spans="1:7" s="204" customFormat="1" ht="14.25" outlineLevel="2">
      <c r="A27" s="227"/>
      <c r="B27" s="201" t="s">
        <v>131</v>
      </c>
      <c r="C27" s="207" t="s">
        <v>43</v>
      </c>
      <c r="D27" s="208">
        <v>73</v>
      </c>
      <c r="E27" s="208"/>
      <c r="F27" s="208"/>
      <c r="G27" s="203"/>
    </row>
    <row r="28" spans="1:7" s="204" customFormat="1" ht="21" customHeight="1" outlineLevel="2">
      <c r="A28" s="205" t="s">
        <v>106</v>
      </c>
      <c r="B28" s="206" t="s">
        <v>213</v>
      </c>
      <c r="C28" s="207" t="s">
        <v>37</v>
      </c>
      <c r="D28" s="267">
        <v>122</v>
      </c>
      <c r="E28" s="267"/>
      <c r="F28" s="209"/>
      <c r="G28" s="268"/>
    </row>
    <row r="29" spans="1:7" s="204" customFormat="1" outlineLevel="2">
      <c r="A29" s="227"/>
      <c r="B29" s="269"/>
      <c r="C29" s="270"/>
      <c r="D29" s="202"/>
      <c r="E29" s="255"/>
      <c r="F29" s="255"/>
      <c r="G29" s="203"/>
    </row>
    <row r="30" spans="1:7" s="204" customFormat="1" ht="25.5" outlineLevel="2">
      <c r="A30" s="227" t="s">
        <v>122</v>
      </c>
      <c r="B30" s="269" t="s">
        <v>214</v>
      </c>
      <c r="C30" s="270"/>
      <c r="D30" s="202"/>
      <c r="E30" s="255"/>
      <c r="F30" s="255"/>
      <c r="G30" s="203"/>
    </row>
    <row r="31" spans="1:7" s="272" customFormat="1" outlineLevel="3">
      <c r="A31" s="256"/>
      <c r="B31" s="257" t="s">
        <v>31</v>
      </c>
      <c r="C31" s="258"/>
      <c r="D31" s="259"/>
      <c r="E31" s="259"/>
      <c r="F31" s="260"/>
      <c r="G31" s="271"/>
    </row>
    <row r="32" spans="1:7" s="272" customFormat="1" ht="14.25" outlineLevel="2">
      <c r="A32" s="227"/>
      <c r="B32" s="201"/>
      <c r="C32" s="254" t="s">
        <v>29</v>
      </c>
      <c r="D32" s="202">
        <v>70</v>
      </c>
      <c r="E32" s="202"/>
      <c r="F32" s="255"/>
      <c r="G32" s="271"/>
    </row>
    <row r="33" spans="1:50" s="272" customFormat="1" ht="54.95" customHeight="1" outlineLevel="3">
      <c r="A33" s="261"/>
      <c r="B33" s="262" t="s">
        <v>132</v>
      </c>
      <c r="C33" s="263"/>
      <c r="D33" s="264"/>
      <c r="E33" s="264"/>
      <c r="F33" s="265"/>
      <c r="G33" s="271"/>
    </row>
    <row r="34" spans="1:50" s="272" customFormat="1" ht="50.25" customHeight="1" outlineLevel="3">
      <c r="A34" s="261"/>
      <c r="B34" s="262" t="s">
        <v>129</v>
      </c>
      <c r="C34" s="263"/>
      <c r="D34" s="275"/>
      <c r="E34" s="275"/>
      <c r="F34" s="276"/>
      <c r="G34" s="550"/>
    </row>
    <row r="35" spans="1:50" s="272" customFormat="1" ht="32.25" customHeight="1" outlineLevel="3">
      <c r="A35" s="256"/>
      <c r="B35" s="257" t="s">
        <v>133</v>
      </c>
      <c r="C35" s="258"/>
      <c r="D35" s="259"/>
      <c r="E35" s="259"/>
      <c r="F35" s="260"/>
      <c r="G35" s="271"/>
    </row>
    <row r="36" spans="1:50" s="204" customFormat="1" outlineLevel="2">
      <c r="A36" s="227"/>
      <c r="B36" s="201"/>
      <c r="C36" s="207"/>
      <c r="D36" s="202"/>
      <c r="E36" s="202"/>
      <c r="F36" s="209"/>
      <c r="G36" s="203"/>
    </row>
    <row r="37" spans="1:50" ht="42" customHeight="1" outlineLevel="3">
      <c r="A37" s="227" t="s">
        <v>147</v>
      </c>
      <c r="B37" s="375" t="s">
        <v>115</v>
      </c>
      <c r="C37" s="277" t="s">
        <v>103</v>
      </c>
      <c r="D37" s="411">
        <v>243</v>
      </c>
      <c r="E37" s="411"/>
      <c r="F37" s="279"/>
      <c r="G37" s="412"/>
    </row>
    <row r="38" spans="1:50" ht="15.75" customHeight="1" outlineLevel="3">
      <c r="A38" s="227"/>
      <c r="B38" s="375"/>
      <c r="C38" s="277"/>
      <c r="D38" s="411"/>
      <c r="E38" s="411"/>
      <c r="F38" s="279"/>
      <c r="G38" s="412"/>
    </row>
    <row r="39" spans="1:50" s="363" customFormat="1" outlineLevel="2">
      <c r="A39" s="205"/>
      <c r="B39" s="413"/>
      <c r="C39" s="414"/>
      <c r="D39" s="267"/>
      <c r="E39" s="267"/>
      <c r="F39" s="405"/>
      <c r="G39" s="361"/>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362"/>
      <c r="AN39" s="362"/>
      <c r="AO39" s="362"/>
      <c r="AP39" s="362"/>
      <c r="AQ39" s="362"/>
      <c r="AR39" s="362"/>
      <c r="AS39" s="362"/>
      <c r="AT39" s="362"/>
      <c r="AU39" s="362"/>
      <c r="AV39" s="362"/>
      <c r="AW39" s="362"/>
      <c r="AX39" s="362"/>
    </row>
    <row r="40" spans="1:50" s="204" customFormat="1" ht="18.75" customHeight="1" outlineLevel="2">
      <c r="A40" s="227" t="s">
        <v>108</v>
      </c>
      <c r="B40" s="417" t="s">
        <v>77</v>
      </c>
      <c r="C40" s="207"/>
      <c r="D40" s="223"/>
      <c r="E40" s="223"/>
      <c r="F40" s="224"/>
      <c r="G40" s="418"/>
    </row>
    <row r="41" spans="1:50" s="204" customFormat="1" outlineLevel="2">
      <c r="A41" s="205" t="s">
        <v>109</v>
      </c>
      <c r="B41" s="419" t="s">
        <v>78</v>
      </c>
      <c r="C41" s="207" t="s">
        <v>74</v>
      </c>
      <c r="D41" s="267">
        <v>2</v>
      </c>
      <c r="E41" s="267"/>
      <c r="F41" s="405"/>
      <c r="G41" s="418"/>
    </row>
    <row r="42" spans="1:50" s="204" customFormat="1" ht="45" customHeight="1" outlineLevel="2">
      <c r="A42" s="205"/>
      <c r="B42" s="419" t="s">
        <v>215</v>
      </c>
      <c r="C42" s="207"/>
      <c r="D42" s="267"/>
      <c r="E42" s="267"/>
      <c r="F42" s="405"/>
      <c r="G42" s="418"/>
    </row>
    <row r="43" spans="1:50" s="363" customFormat="1" outlineLevel="2">
      <c r="A43" s="227"/>
      <c r="B43" s="415"/>
      <c r="C43" s="414"/>
      <c r="D43" s="223"/>
      <c r="E43" s="223"/>
      <c r="F43" s="224"/>
      <c r="G43" s="361"/>
      <c r="H43" s="362"/>
      <c r="I43" s="362"/>
      <c r="J43" s="362"/>
      <c r="K43" s="362"/>
      <c r="L43" s="362"/>
      <c r="M43" s="362"/>
      <c r="N43" s="362"/>
      <c r="O43" s="362"/>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2"/>
      <c r="AM43" s="362"/>
      <c r="AN43" s="362"/>
      <c r="AO43" s="362"/>
      <c r="AP43" s="362"/>
      <c r="AQ43" s="362"/>
      <c r="AR43" s="362"/>
      <c r="AS43" s="362"/>
      <c r="AT43" s="362"/>
      <c r="AU43" s="362"/>
      <c r="AV43" s="362"/>
      <c r="AW43" s="362"/>
      <c r="AX43" s="362"/>
    </row>
    <row r="44" spans="1:50" s="363" customFormat="1" ht="32.25" customHeight="1" outlineLevel="2">
      <c r="A44" s="227" t="s">
        <v>72</v>
      </c>
      <c r="B44" s="415" t="s">
        <v>79</v>
      </c>
      <c r="C44" s="414"/>
      <c r="D44" s="223"/>
      <c r="E44" s="223"/>
      <c r="F44" s="224"/>
      <c r="G44" s="361"/>
      <c r="H44" s="362"/>
      <c r="I44" s="362"/>
      <c r="J44" s="362"/>
      <c r="K44" s="362"/>
      <c r="L44" s="362"/>
      <c r="M44" s="362"/>
      <c r="N44" s="362"/>
      <c r="O44" s="362"/>
      <c r="P44" s="362"/>
      <c r="Q44" s="362"/>
      <c r="R44" s="362"/>
      <c r="S44" s="362"/>
      <c r="T44" s="362"/>
      <c r="U44" s="362"/>
      <c r="V44" s="362"/>
      <c r="W44" s="362"/>
      <c r="X44" s="362"/>
      <c r="Y44" s="362"/>
      <c r="Z44" s="362"/>
      <c r="AA44" s="362"/>
      <c r="AB44" s="362"/>
      <c r="AC44" s="362"/>
      <c r="AD44" s="362"/>
      <c r="AE44" s="362"/>
      <c r="AF44" s="362"/>
      <c r="AG44" s="362"/>
      <c r="AH44" s="362"/>
      <c r="AI44" s="362"/>
      <c r="AJ44" s="362"/>
      <c r="AK44" s="362"/>
      <c r="AL44" s="362"/>
      <c r="AM44" s="362"/>
      <c r="AN44" s="362"/>
      <c r="AO44" s="362"/>
      <c r="AP44" s="362"/>
      <c r="AQ44" s="362"/>
      <c r="AR44" s="362"/>
      <c r="AS44" s="362"/>
      <c r="AT44" s="362"/>
      <c r="AU44" s="362"/>
      <c r="AV44" s="362"/>
      <c r="AW44" s="362"/>
      <c r="AX44" s="362"/>
    </row>
    <row r="45" spans="1:50" s="363" customFormat="1" outlineLevel="2">
      <c r="A45" s="205" t="s">
        <v>73</v>
      </c>
      <c r="B45" s="416" t="s">
        <v>145</v>
      </c>
      <c r="C45" s="414" t="s">
        <v>37</v>
      </c>
      <c r="D45" s="267">
        <v>370</v>
      </c>
      <c r="E45" s="267"/>
      <c r="F45" s="405"/>
      <c r="G45" s="361"/>
      <c r="H45" s="362"/>
      <c r="I45" s="362"/>
      <c r="J45" s="362"/>
      <c r="K45" s="362"/>
      <c r="L45" s="362"/>
      <c r="M45" s="362"/>
      <c r="N45" s="362"/>
      <c r="O45" s="362"/>
      <c r="P45" s="362"/>
      <c r="Q45" s="362"/>
      <c r="R45" s="362"/>
      <c r="S45" s="362"/>
      <c r="T45" s="362"/>
      <c r="U45" s="362"/>
      <c r="V45" s="362"/>
      <c r="W45" s="362"/>
      <c r="X45" s="362"/>
      <c r="Y45" s="362"/>
      <c r="Z45" s="362"/>
      <c r="AA45" s="362"/>
      <c r="AB45" s="362"/>
      <c r="AC45" s="362"/>
      <c r="AD45" s="362"/>
      <c r="AE45" s="362"/>
      <c r="AF45" s="362"/>
      <c r="AG45" s="362"/>
      <c r="AH45" s="362"/>
      <c r="AI45" s="362"/>
      <c r="AJ45" s="362"/>
      <c r="AK45" s="362"/>
      <c r="AL45" s="362"/>
      <c r="AM45" s="362"/>
      <c r="AN45" s="362"/>
      <c r="AO45" s="362"/>
      <c r="AP45" s="362"/>
      <c r="AQ45" s="362"/>
      <c r="AR45" s="362"/>
      <c r="AS45" s="362"/>
      <c r="AT45" s="362"/>
      <c r="AU45" s="362"/>
      <c r="AV45" s="362"/>
      <c r="AW45" s="362"/>
      <c r="AX45" s="362"/>
    </row>
    <row r="46" spans="1:50" s="363" customFormat="1" ht="51" outlineLevel="2">
      <c r="A46" s="205"/>
      <c r="B46" s="416" t="s">
        <v>80</v>
      </c>
      <c r="C46" s="414"/>
      <c r="D46" s="267"/>
      <c r="E46" s="267"/>
      <c r="F46" s="405"/>
      <c r="G46" s="361"/>
      <c r="H46" s="362"/>
      <c r="I46" s="362"/>
      <c r="J46" s="362"/>
      <c r="K46" s="362"/>
      <c r="L46" s="362"/>
      <c r="M46" s="362"/>
      <c r="N46" s="362"/>
      <c r="O46" s="362"/>
      <c r="P46" s="362"/>
      <c r="Q46" s="362"/>
      <c r="R46" s="362"/>
      <c r="S46" s="362"/>
      <c r="T46" s="362"/>
      <c r="U46" s="362"/>
      <c r="V46" s="362"/>
      <c r="W46" s="362"/>
      <c r="X46" s="362"/>
      <c r="Y46" s="362"/>
      <c r="Z46" s="362"/>
      <c r="AA46" s="362"/>
      <c r="AB46" s="362"/>
      <c r="AC46" s="362"/>
      <c r="AD46" s="362"/>
      <c r="AE46" s="362"/>
      <c r="AF46" s="362"/>
      <c r="AG46" s="362"/>
      <c r="AH46" s="362"/>
      <c r="AI46" s="362"/>
      <c r="AJ46" s="362"/>
      <c r="AK46" s="362"/>
      <c r="AL46" s="362"/>
      <c r="AM46" s="362"/>
      <c r="AN46" s="362"/>
      <c r="AO46" s="362"/>
      <c r="AP46" s="362"/>
      <c r="AQ46" s="362"/>
      <c r="AR46" s="362"/>
      <c r="AS46" s="362"/>
      <c r="AT46" s="362"/>
      <c r="AU46" s="362"/>
      <c r="AV46" s="362"/>
      <c r="AW46" s="362"/>
      <c r="AX46" s="362"/>
    </row>
    <row r="47" spans="1:50" s="363" customFormat="1" outlineLevel="2">
      <c r="A47" s="227"/>
      <c r="B47" s="415"/>
      <c r="C47" s="226"/>
      <c r="D47" s="223"/>
      <c r="E47" s="223"/>
      <c r="F47" s="224"/>
      <c r="G47" s="361"/>
      <c r="H47" s="362"/>
      <c r="I47" s="362"/>
      <c r="J47" s="362"/>
      <c r="K47" s="362"/>
      <c r="L47" s="362"/>
      <c r="M47" s="362"/>
      <c r="N47" s="362"/>
      <c r="O47" s="362"/>
      <c r="P47" s="362"/>
      <c r="Q47" s="362"/>
      <c r="R47" s="362"/>
      <c r="S47" s="362"/>
      <c r="T47" s="362"/>
      <c r="U47" s="362"/>
      <c r="V47" s="362"/>
      <c r="W47" s="362"/>
      <c r="X47" s="362"/>
      <c r="Y47" s="362"/>
      <c r="Z47" s="362"/>
      <c r="AA47" s="362"/>
      <c r="AB47" s="362"/>
      <c r="AC47" s="362"/>
      <c r="AD47" s="362"/>
      <c r="AE47" s="362"/>
      <c r="AF47" s="362"/>
      <c r="AG47" s="362"/>
      <c r="AH47" s="362"/>
      <c r="AI47" s="362"/>
      <c r="AJ47" s="362"/>
      <c r="AK47" s="362"/>
      <c r="AL47" s="362"/>
      <c r="AM47" s="362"/>
      <c r="AN47" s="362"/>
      <c r="AO47" s="362"/>
      <c r="AP47" s="362"/>
      <c r="AQ47" s="362"/>
      <c r="AR47" s="362"/>
      <c r="AS47" s="362"/>
      <c r="AT47" s="362"/>
      <c r="AU47" s="362"/>
      <c r="AV47" s="362"/>
      <c r="AW47" s="362"/>
      <c r="AX47" s="362"/>
    </row>
    <row r="48" spans="1:50" s="272" customFormat="1" ht="21.75" customHeight="1" outlineLevel="2">
      <c r="A48" s="227" t="s">
        <v>75</v>
      </c>
      <c r="B48" s="222" t="s">
        <v>141</v>
      </c>
      <c r="C48" s="280"/>
      <c r="D48" s="202"/>
      <c r="E48" s="202"/>
      <c r="F48" s="255"/>
      <c r="G48" s="271"/>
    </row>
    <row r="49" spans="1:55" s="272" customFormat="1" ht="27" customHeight="1" outlineLevel="3">
      <c r="A49" s="205" t="s">
        <v>76</v>
      </c>
      <c r="B49" s="206" t="s">
        <v>142</v>
      </c>
      <c r="C49" s="207" t="s">
        <v>143</v>
      </c>
      <c r="D49" s="208">
        <v>275</v>
      </c>
      <c r="E49" s="208"/>
      <c r="F49" s="208"/>
      <c r="G49" s="271"/>
    </row>
    <row r="50" spans="1:55" outlineLevel="2">
      <c r="A50" s="227"/>
      <c r="B50" s="222"/>
      <c r="C50" s="226"/>
      <c r="D50" s="223"/>
      <c r="E50" s="223"/>
      <c r="F50" s="224"/>
      <c r="G50" s="228"/>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row>
    <row r="51" spans="1:55" s="272" customFormat="1" ht="21.75" customHeight="1" outlineLevel="2">
      <c r="A51" s="227" t="s">
        <v>123</v>
      </c>
      <c r="B51" s="222" t="s">
        <v>126</v>
      </c>
      <c r="C51" s="280"/>
      <c r="D51" s="202"/>
      <c r="E51" s="202"/>
      <c r="F51" s="255"/>
      <c r="G51" s="271"/>
    </row>
    <row r="52" spans="1:55" s="272" customFormat="1" outlineLevel="3">
      <c r="A52" s="256"/>
      <c r="B52" s="257" t="s">
        <v>13</v>
      </c>
      <c r="C52" s="281"/>
      <c r="D52" s="259"/>
      <c r="E52" s="259"/>
      <c r="F52" s="260"/>
      <c r="G52" s="271"/>
    </row>
    <row r="53" spans="1:55" s="272" customFormat="1" ht="17.25" customHeight="1" outlineLevel="3">
      <c r="A53" s="205"/>
      <c r="B53" s="206"/>
      <c r="C53" s="207"/>
      <c r="D53" s="208"/>
      <c r="E53" s="208"/>
      <c r="F53" s="209"/>
      <c r="G53" s="271"/>
    </row>
    <row r="54" spans="1:55" ht="14.25" outlineLevel="2">
      <c r="A54" s="227" t="s">
        <v>124</v>
      </c>
      <c r="B54" s="222" t="s">
        <v>127</v>
      </c>
      <c r="C54" s="226" t="s">
        <v>43</v>
      </c>
      <c r="D54" s="223">
        <v>590</v>
      </c>
      <c r="E54" s="223"/>
      <c r="F54" s="224"/>
      <c r="G54" s="228"/>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row>
    <row r="55" spans="1:55" outlineLevel="3">
      <c r="A55" s="261"/>
      <c r="B55" s="273" t="s">
        <v>33</v>
      </c>
      <c r="C55" s="274"/>
      <c r="D55" s="275"/>
      <c r="E55" s="275"/>
      <c r="F55" s="276"/>
      <c r="G55" s="228"/>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225"/>
      <c r="AJ55" s="225"/>
      <c r="AK55" s="225"/>
      <c r="AL55" s="225"/>
      <c r="AM55" s="225"/>
      <c r="AN55" s="225"/>
      <c r="AO55" s="225"/>
      <c r="AP55" s="225"/>
      <c r="AQ55" s="225"/>
      <c r="AR55" s="225"/>
      <c r="AS55" s="225"/>
      <c r="AT55" s="225"/>
      <c r="AU55" s="225"/>
      <c r="AV55" s="225"/>
      <c r="AW55" s="225"/>
      <c r="AX55" s="225"/>
    </row>
    <row r="56" spans="1:55" ht="103.5" customHeight="1" outlineLevel="3">
      <c r="A56" s="261"/>
      <c r="B56" s="282" t="s">
        <v>128</v>
      </c>
      <c r="C56" s="274"/>
      <c r="D56" s="275"/>
      <c r="E56" s="275"/>
      <c r="F56" s="276"/>
      <c r="G56" s="228"/>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K56" s="225"/>
      <c r="AL56" s="225"/>
      <c r="AM56" s="225"/>
      <c r="AN56" s="225"/>
      <c r="AO56" s="225"/>
      <c r="AP56" s="225"/>
      <c r="AQ56" s="225"/>
      <c r="AR56" s="225"/>
      <c r="AS56" s="225"/>
      <c r="AT56" s="225"/>
      <c r="AU56" s="225"/>
      <c r="AV56" s="225"/>
      <c r="AW56" s="225"/>
      <c r="AX56" s="225"/>
    </row>
    <row r="57" spans="1:55" s="272" customFormat="1" ht="18.75" customHeight="1" outlineLevel="3">
      <c r="A57" s="256"/>
      <c r="B57" s="257" t="s">
        <v>34</v>
      </c>
      <c r="C57" s="258"/>
      <c r="D57" s="259"/>
      <c r="E57" s="259"/>
      <c r="F57" s="260"/>
      <c r="G57" s="271"/>
    </row>
    <row r="58" spans="1:55" s="272" customFormat="1" ht="18.75" customHeight="1" outlineLevel="3">
      <c r="A58" s="256"/>
      <c r="B58" s="257"/>
      <c r="C58" s="258"/>
      <c r="D58" s="259"/>
      <c r="E58" s="259"/>
      <c r="F58" s="260"/>
      <c r="G58" s="271"/>
    </row>
    <row r="59" spans="1:55" s="429" customFormat="1" ht="12.75" customHeight="1" outlineLevel="1">
      <c r="A59" s="398"/>
      <c r="B59" s="425" t="str">
        <f>B15&amp;" UKUPNO:"</f>
        <v>Pripremni radovi UKUPNO:</v>
      </c>
      <c r="C59" s="400"/>
      <c r="D59" s="401"/>
      <c r="E59" s="426"/>
      <c r="F59" s="427"/>
      <c r="G59" s="428"/>
      <c r="H59" s="355"/>
      <c r="I59" s="355"/>
      <c r="J59" s="355"/>
      <c r="K59" s="355"/>
      <c r="L59" s="355"/>
      <c r="M59" s="355"/>
      <c r="N59" s="355"/>
      <c r="O59" s="355"/>
      <c r="P59" s="355"/>
      <c r="Q59" s="355"/>
      <c r="R59" s="355"/>
      <c r="S59" s="355"/>
      <c r="T59" s="355"/>
      <c r="U59" s="355"/>
      <c r="V59" s="355"/>
      <c r="W59" s="355"/>
      <c r="X59" s="355"/>
      <c r="Y59" s="355"/>
      <c r="Z59" s="355"/>
      <c r="AA59" s="355"/>
      <c r="AB59" s="355"/>
      <c r="AC59" s="355"/>
      <c r="AD59" s="355"/>
      <c r="AE59" s="355"/>
      <c r="AF59" s="355"/>
      <c r="AG59" s="355"/>
      <c r="AH59" s="355"/>
      <c r="AI59" s="355"/>
      <c r="AJ59" s="355"/>
      <c r="AK59" s="355"/>
      <c r="AL59" s="355"/>
      <c r="AM59" s="355"/>
      <c r="AN59" s="355"/>
      <c r="AO59" s="355"/>
      <c r="AP59" s="355"/>
      <c r="AQ59" s="355"/>
      <c r="AR59" s="355"/>
      <c r="AS59" s="355"/>
      <c r="AT59" s="355"/>
      <c r="AU59" s="355"/>
      <c r="AV59" s="355"/>
      <c r="AW59" s="355"/>
      <c r="AX59" s="355"/>
      <c r="AY59" s="225"/>
      <c r="AZ59" s="225"/>
      <c r="BA59" s="225"/>
      <c r="BB59" s="225"/>
      <c r="BC59" s="225"/>
    </row>
    <row r="60" spans="1:55" s="433" customFormat="1" ht="17.25" customHeight="1" outlineLevel="2">
      <c r="A60" s="205"/>
      <c r="B60" s="430"/>
      <c r="C60" s="404"/>
      <c r="D60" s="431"/>
      <c r="E60" s="431"/>
      <c r="F60" s="432"/>
      <c r="G60" s="412"/>
      <c r="H60" s="355"/>
      <c r="I60" s="355"/>
      <c r="J60" s="355"/>
      <c r="K60" s="355"/>
      <c r="L60" s="355"/>
      <c r="M60" s="355"/>
      <c r="N60" s="355"/>
      <c r="O60" s="355"/>
      <c r="P60" s="355"/>
      <c r="Q60" s="355"/>
      <c r="R60" s="355"/>
      <c r="S60" s="355"/>
      <c r="T60" s="355"/>
      <c r="U60" s="355"/>
      <c r="V60" s="355"/>
      <c r="W60" s="355"/>
      <c r="X60" s="355"/>
      <c r="Y60" s="355"/>
      <c r="Z60" s="355"/>
      <c r="AA60" s="355"/>
      <c r="AB60" s="355"/>
      <c r="AC60" s="355"/>
      <c r="AD60" s="355"/>
      <c r="AE60" s="355"/>
      <c r="AF60" s="355"/>
      <c r="AG60" s="355"/>
      <c r="AH60" s="355"/>
      <c r="AI60" s="355"/>
      <c r="AJ60" s="355"/>
      <c r="AK60" s="355"/>
      <c r="AL60" s="355"/>
      <c r="AM60" s="355"/>
      <c r="AN60" s="355"/>
      <c r="AO60" s="355"/>
      <c r="AP60" s="355"/>
      <c r="AQ60" s="355"/>
      <c r="AR60" s="355"/>
      <c r="AS60" s="355"/>
      <c r="AT60" s="355"/>
      <c r="AU60" s="355"/>
      <c r="AV60" s="355"/>
      <c r="AW60" s="355"/>
      <c r="AX60" s="355"/>
      <c r="AY60" s="225"/>
      <c r="AZ60" s="225"/>
      <c r="BA60" s="225"/>
      <c r="BB60" s="225"/>
      <c r="BC60" s="225"/>
    </row>
    <row r="61" spans="1:55" s="429" customFormat="1" ht="12.75" customHeight="1" outlineLevel="1">
      <c r="A61" s="386" t="s">
        <v>10</v>
      </c>
      <c r="B61" s="434" t="s">
        <v>7</v>
      </c>
      <c r="C61" s="435"/>
      <c r="D61" s="436"/>
      <c r="E61" s="436"/>
      <c r="F61" s="436"/>
      <c r="G61" s="412"/>
      <c r="H61" s="355"/>
      <c r="I61" s="355"/>
      <c r="J61" s="355"/>
      <c r="K61" s="355"/>
      <c r="L61" s="355"/>
      <c r="M61" s="355"/>
      <c r="N61" s="355"/>
      <c r="O61" s="355"/>
      <c r="P61" s="355"/>
      <c r="Q61" s="355"/>
      <c r="R61" s="355"/>
      <c r="S61" s="355"/>
      <c r="T61" s="355"/>
      <c r="U61" s="355"/>
      <c r="V61" s="355"/>
      <c r="W61" s="355"/>
      <c r="X61" s="355"/>
      <c r="Y61" s="355"/>
      <c r="Z61" s="355"/>
      <c r="AA61" s="355"/>
      <c r="AB61" s="355"/>
      <c r="AC61" s="355"/>
      <c r="AD61" s="355"/>
      <c r="AE61" s="355"/>
      <c r="AF61" s="355"/>
      <c r="AG61" s="355"/>
      <c r="AH61" s="355"/>
      <c r="AI61" s="355"/>
      <c r="AJ61" s="355"/>
      <c r="AK61" s="355"/>
      <c r="AL61" s="355"/>
      <c r="AM61" s="355"/>
      <c r="AN61" s="355"/>
      <c r="AO61" s="355"/>
      <c r="AP61" s="355"/>
      <c r="AQ61" s="355"/>
      <c r="AR61" s="355"/>
      <c r="AS61" s="355"/>
      <c r="AT61" s="355"/>
      <c r="AU61" s="355"/>
      <c r="AV61" s="355"/>
      <c r="AW61" s="355"/>
      <c r="AX61" s="355"/>
      <c r="AY61" s="225"/>
      <c r="AZ61" s="225"/>
      <c r="BA61" s="225"/>
      <c r="BB61" s="225"/>
      <c r="BC61" s="225"/>
    </row>
    <row r="62" spans="1:55" s="433" customFormat="1" ht="12.75" customHeight="1" outlineLevel="3">
      <c r="A62" s="402"/>
      <c r="B62" s="437"/>
      <c r="C62" s="404"/>
      <c r="D62" s="267"/>
      <c r="E62" s="267"/>
      <c r="F62" s="405"/>
      <c r="G62" s="412"/>
      <c r="H62" s="355"/>
      <c r="I62" s="355"/>
      <c r="J62" s="355"/>
      <c r="K62" s="355"/>
      <c r="L62" s="355"/>
      <c r="M62" s="355"/>
      <c r="N62" s="355"/>
      <c r="O62" s="355"/>
      <c r="P62" s="355"/>
      <c r="Q62" s="355"/>
      <c r="R62" s="355"/>
      <c r="S62" s="355"/>
      <c r="T62" s="355"/>
      <c r="U62" s="355"/>
      <c r="V62" s="355"/>
      <c r="W62" s="355"/>
      <c r="X62" s="355"/>
      <c r="Y62" s="355"/>
      <c r="Z62" s="355"/>
      <c r="AA62" s="355"/>
      <c r="AB62" s="355"/>
      <c r="AC62" s="355"/>
      <c r="AD62" s="355"/>
      <c r="AE62" s="355"/>
      <c r="AF62" s="355"/>
      <c r="AG62" s="355"/>
      <c r="AH62" s="355"/>
      <c r="AI62" s="355"/>
      <c r="AJ62" s="355"/>
      <c r="AK62" s="355"/>
      <c r="AL62" s="355"/>
      <c r="AM62" s="355"/>
      <c r="AN62" s="355"/>
      <c r="AO62" s="355"/>
      <c r="AP62" s="355"/>
      <c r="AQ62" s="355"/>
      <c r="AR62" s="355"/>
      <c r="AS62" s="355"/>
      <c r="AT62" s="355"/>
      <c r="AU62" s="355"/>
      <c r="AV62" s="355"/>
      <c r="AW62" s="355"/>
      <c r="AX62" s="355"/>
      <c r="AY62" s="225"/>
      <c r="AZ62" s="225"/>
      <c r="BA62" s="225"/>
      <c r="BB62" s="225"/>
      <c r="BC62" s="225"/>
    </row>
    <row r="63" spans="1:55" ht="18" customHeight="1" outlineLevel="2">
      <c r="A63" s="227" t="s">
        <v>169</v>
      </c>
      <c r="B63" s="375" t="s">
        <v>81</v>
      </c>
      <c r="C63" s="280"/>
      <c r="D63" s="438"/>
      <c r="E63" s="223"/>
      <c r="F63" s="224"/>
      <c r="G63" s="412"/>
    </row>
    <row r="64" spans="1:55" ht="17.25" customHeight="1" outlineLevel="3">
      <c r="A64" s="261"/>
      <c r="B64" s="378" t="s">
        <v>2</v>
      </c>
      <c r="C64" s="439"/>
      <c r="D64" s="275"/>
      <c r="E64" s="275"/>
      <c r="F64" s="276"/>
      <c r="G64" s="412"/>
    </row>
    <row r="65" spans="1:7" ht="34.5" customHeight="1" outlineLevel="3">
      <c r="A65" s="261"/>
      <c r="B65" s="378" t="s">
        <v>41</v>
      </c>
      <c r="C65" s="439"/>
      <c r="D65" s="275"/>
      <c r="E65" s="275"/>
      <c r="F65" s="276"/>
      <c r="G65" s="412"/>
    </row>
    <row r="66" spans="1:7" ht="33" customHeight="1" outlineLevel="3">
      <c r="A66" s="256"/>
      <c r="B66" s="440" t="s">
        <v>35</v>
      </c>
      <c r="C66" s="281"/>
      <c r="D66" s="441"/>
      <c r="E66" s="441"/>
      <c r="F66" s="442"/>
      <c r="G66" s="412"/>
    </row>
    <row r="67" spans="1:7" ht="14.25" outlineLevel="2">
      <c r="A67" s="205" t="s">
        <v>170</v>
      </c>
      <c r="B67" s="430" t="s">
        <v>82</v>
      </c>
      <c r="C67" s="404" t="s">
        <v>40</v>
      </c>
      <c r="D67" s="431">
        <v>240</v>
      </c>
      <c r="E67" s="431"/>
      <c r="F67" s="432"/>
      <c r="G67" s="412"/>
    </row>
    <row r="68" spans="1:7" ht="15" customHeight="1" outlineLevel="3">
      <c r="A68" s="205"/>
      <c r="B68" s="413"/>
      <c r="C68" s="404"/>
      <c r="D68" s="267"/>
      <c r="E68" s="267"/>
      <c r="F68" s="405"/>
      <c r="G68" s="443"/>
    </row>
    <row r="69" spans="1:7" outlineLevel="2">
      <c r="A69" s="227" t="s">
        <v>216</v>
      </c>
      <c r="B69" s="375" t="s">
        <v>83</v>
      </c>
      <c r="C69" s="226"/>
      <c r="D69" s="223"/>
      <c r="E69" s="223"/>
      <c r="F69" s="224"/>
      <c r="G69" s="412"/>
    </row>
    <row r="70" spans="1:7" ht="12.75" customHeight="1" outlineLevel="3">
      <c r="A70" s="261"/>
      <c r="B70" s="378" t="s">
        <v>0</v>
      </c>
      <c r="C70" s="274"/>
      <c r="D70" s="275"/>
      <c r="E70" s="275"/>
      <c r="F70" s="276"/>
      <c r="G70" s="412"/>
    </row>
    <row r="71" spans="1:7" ht="30" customHeight="1" outlineLevel="3">
      <c r="A71" s="261"/>
      <c r="B71" s="444" t="s">
        <v>85</v>
      </c>
      <c r="C71" s="274"/>
      <c r="D71" s="275"/>
      <c r="E71" s="275"/>
      <c r="F71" s="276"/>
      <c r="G71" s="412"/>
    </row>
    <row r="72" spans="1:7" ht="12.75" customHeight="1" outlineLevel="3">
      <c r="A72" s="256"/>
      <c r="B72" s="440" t="s">
        <v>42</v>
      </c>
      <c r="C72" s="445"/>
      <c r="D72" s="441"/>
      <c r="E72" s="441"/>
      <c r="F72" s="442"/>
      <c r="G72" s="412"/>
    </row>
    <row r="73" spans="1:7" ht="18" customHeight="1" outlineLevel="2">
      <c r="A73" s="205" t="s">
        <v>217</v>
      </c>
      <c r="B73" s="413" t="s">
        <v>84</v>
      </c>
      <c r="C73" s="414" t="s">
        <v>43</v>
      </c>
      <c r="D73" s="267">
        <v>663</v>
      </c>
      <c r="E73" s="267"/>
      <c r="F73" s="405"/>
      <c r="G73" s="412"/>
    </row>
    <row r="74" spans="1:7" ht="12" customHeight="1" outlineLevel="3">
      <c r="A74" s="227"/>
      <c r="B74" s="375"/>
      <c r="C74" s="226"/>
      <c r="D74" s="223"/>
      <c r="E74" s="223"/>
      <c r="F74" s="224"/>
      <c r="G74" s="412"/>
    </row>
    <row r="75" spans="1:7" ht="14.25" outlineLevel="2">
      <c r="A75" s="227" t="s">
        <v>218</v>
      </c>
      <c r="B75" s="375" t="s">
        <v>48</v>
      </c>
      <c r="C75" s="226" t="s">
        <v>43</v>
      </c>
      <c r="D75" s="223">
        <v>1326</v>
      </c>
      <c r="E75" s="223"/>
      <c r="F75" s="224"/>
      <c r="G75" s="443"/>
    </row>
    <row r="76" spans="1:7" ht="14.25" customHeight="1" outlineLevel="3">
      <c r="A76" s="261"/>
      <c r="B76" s="378" t="s">
        <v>49</v>
      </c>
      <c r="C76" s="274"/>
      <c r="D76" s="275"/>
      <c r="E76" s="275"/>
      <c r="F76" s="276"/>
      <c r="G76" s="412"/>
    </row>
    <row r="77" spans="1:7" ht="38.25" customHeight="1" outlineLevel="3">
      <c r="A77" s="261"/>
      <c r="B77" s="444" t="s">
        <v>50</v>
      </c>
      <c r="C77" s="274"/>
      <c r="D77" s="275"/>
      <c r="E77" s="275"/>
      <c r="F77" s="276"/>
      <c r="G77" s="412"/>
    </row>
    <row r="78" spans="1:7" ht="15.75" customHeight="1" outlineLevel="3">
      <c r="A78" s="256"/>
      <c r="B78" s="440" t="s">
        <v>51</v>
      </c>
      <c r="C78" s="445"/>
      <c r="D78" s="441"/>
      <c r="E78" s="441"/>
      <c r="F78" s="442"/>
      <c r="G78" s="412"/>
    </row>
    <row r="79" spans="1:7" ht="17.25" customHeight="1" outlineLevel="3">
      <c r="A79" s="205"/>
      <c r="B79" s="413"/>
      <c r="C79" s="414"/>
      <c r="D79" s="267"/>
      <c r="E79" s="267"/>
      <c r="F79" s="405"/>
      <c r="G79" s="412"/>
    </row>
    <row r="80" spans="1:7" ht="22.5" customHeight="1" outlineLevel="2">
      <c r="A80" s="227" t="s">
        <v>219</v>
      </c>
      <c r="B80" s="375" t="s">
        <v>86</v>
      </c>
      <c r="C80" s="226"/>
      <c r="D80" s="223"/>
      <c r="E80" s="223"/>
      <c r="F80" s="224"/>
      <c r="G80" s="412"/>
    </row>
    <row r="81" spans="1:55" ht="19.5" customHeight="1" outlineLevel="3">
      <c r="A81" s="261"/>
      <c r="B81" s="378" t="s">
        <v>1</v>
      </c>
      <c r="C81" s="274"/>
      <c r="D81" s="275"/>
      <c r="E81" s="275"/>
      <c r="F81" s="276"/>
      <c r="G81" s="412"/>
    </row>
    <row r="82" spans="1:55" ht="45" customHeight="1" outlineLevel="3">
      <c r="A82" s="261"/>
      <c r="B82" s="444" t="s">
        <v>53</v>
      </c>
      <c r="C82" s="274"/>
      <c r="D82" s="275"/>
      <c r="E82" s="275"/>
      <c r="F82" s="276"/>
      <c r="G82" s="412"/>
    </row>
    <row r="83" spans="1:55" ht="24.75" customHeight="1" outlineLevel="3">
      <c r="A83" s="256"/>
      <c r="B83" s="440" t="s">
        <v>42</v>
      </c>
      <c r="C83" s="445"/>
      <c r="D83" s="396"/>
      <c r="E83" s="441"/>
      <c r="F83" s="442"/>
      <c r="G83" s="412"/>
    </row>
    <row r="84" spans="1:55" ht="15.75" customHeight="1" outlineLevel="3">
      <c r="A84" s="256"/>
      <c r="B84" s="440"/>
      <c r="C84" s="445"/>
      <c r="D84" s="396"/>
      <c r="E84" s="441"/>
      <c r="F84" s="442"/>
      <c r="G84" s="412"/>
    </row>
    <row r="85" spans="1:55" ht="18.75" customHeight="1" outlineLevel="2">
      <c r="A85" s="205" t="s">
        <v>220</v>
      </c>
      <c r="B85" s="413" t="s">
        <v>99</v>
      </c>
      <c r="C85" s="414" t="s">
        <v>43</v>
      </c>
      <c r="D85" s="267">
        <v>663</v>
      </c>
      <c r="E85" s="267"/>
      <c r="F85" s="405"/>
      <c r="G85" s="412"/>
    </row>
    <row r="86" spans="1:55" ht="12.75" customHeight="1" outlineLevel="3">
      <c r="A86" s="205"/>
      <c r="B86" s="413"/>
      <c r="C86" s="414"/>
      <c r="D86" s="267"/>
      <c r="E86" s="267"/>
      <c r="F86" s="405"/>
      <c r="G86" s="412"/>
    </row>
    <row r="87" spans="1:55" ht="24" customHeight="1" outlineLevel="2">
      <c r="A87" s="227" t="s">
        <v>221</v>
      </c>
      <c r="B87" s="375" t="s">
        <v>17</v>
      </c>
      <c r="C87" s="226"/>
      <c r="D87" s="223"/>
      <c r="E87" s="223"/>
      <c r="F87" s="224"/>
      <c r="G87" s="412"/>
    </row>
    <row r="88" spans="1:55" ht="15" customHeight="1" outlineLevel="3">
      <c r="A88" s="261"/>
      <c r="B88" s="378" t="s">
        <v>1</v>
      </c>
      <c r="C88" s="274"/>
      <c r="D88" s="275"/>
      <c r="E88" s="275"/>
      <c r="F88" s="276"/>
      <c r="G88" s="412"/>
    </row>
    <row r="89" spans="1:55" ht="45" customHeight="1" outlineLevel="3">
      <c r="A89" s="261"/>
      <c r="B89" s="444" t="s">
        <v>52</v>
      </c>
      <c r="C89" s="274"/>
      <c r="D89" s="275"/>
      <c r="E89" s="275"/>
      <c r="F89" s="276"/>
      <c r="G89" s="412"/>
    </row>
    <row r="90" spans="1:55" ht="24" customHeight="1" outlineLevel="3">
      <c r="A90" s="256"/>
      <c r="B90" s="440" t="s">
        <v>42</v>
      </c>
      <c r="C90" s="445"/>
      <c r="D90" s="396"/>
      <c r="E90" s="441"/>
      <c r="F90" s="442"/>
      <c r="G90" s="412"/>
    </row>
    <row r="91" spans="1:55" ht="14.25" outlineLevel="2">
      <c r="A91" s="205" t="s">
        <v>222</v>
      </c>
      <c r="B91" s="413" t="s">
        <v>100</v>
      </c>
      <c r="C91" s="414" t="s">
        <v>43</v>
      </c>
      <c r="D91" s="267">
        <v>663</v>
      </c>
      <c r="E91" s="267"/>
      <c r="F91" s="405"/>
      <c r="G91" s="412"/>
    </row>
    <row r="92" spans="1:55" s="433" customFormat="1" ht="17.25" customHeight="1" outlineLevel="3">
      <c r="A92" s="205"/>
      <c r="B92" s="413"/>
      <c r="C92" s="414"/>
      <c r="D92" s="267"/>
      <c r="E92" s="267"/>
      <c r="F92" s="405"/>
      <c r="G92" s="412"/>
      <c r="H92" s="355"/>
      <c r="I92" s="355"/>
      <c r="J92" s="355"/>
      <c r="K92" s="355"/>
      <c r="L92" s="355"/>
      <c r="M92" s="355"/>
      <c r="N92" s="355"/>
      <c r="O92" s="355"/>
      <c r="P92" s="355"/>
      <c r="Q92" s="355"/>
      <c r="R92" s="355"/>
      <c r="S92" s="355"/>
      <c r="T92" s="355"/>
      <c r="U92" s="355"/>
      <c r="V92" s="355"/>
      <c r="W92" s="355"/>
      <c r="X92" s="355"/>
      <c r="Y92" s="355"/>
      <c r="Z92" s="355"/>
      <c r="AA92" s="355"/>
      <c r="AB92" s="355"/>
      <c r="AC92" s="355"/>
      <c r="AD92" s="355"/>
      <c r="AE92" s="355"/>
      <c r="AF92" s="355"/>
      <c r="AG92" s="355"/>
      <c r="AH92" s="355"/>
      <c r="AI92" s="355"/>
      <c r="AJ92" s="355"/>
      <c r="AK92" s="355"/>
      <c r="AL92" s="355"/>
      <c r="AM92" s="355"/>
      <c r="AN92" s="355"/>
      <c r="AO92" s="355"/>
      <c r="AP92" s="355"/>
      <c r="AQ92" s="355"/>
      <c r="AR92" s="355"/>
      <c r="AS92" s="355"/>
      <c r="AT92" s="355"/>
      <c r="AU92" s="355"/>
      <c r="AV92" s="355"/>
      <c r="AW92" s="355"/>
      <c r="AX92" s="355"/>
      <c r="AY92" s="225"/>
      <c r="AZ92" s="225"/>
      <c r="BA92" s="225"/>
      <c r="BB92" s="225"/>
      <c r="BC92" s="225"/>
    </row>
    <row r="93" spans="1:55" s="429" customFormat="1" ht="12.75" customHeight="1" outlineLevel="1">
      <c r="A93" s="386"/>
      <c r="B93" s="434" t="str">
        <f>B61&amp;" UKUPNO:"</f>
        <v>Kolnička konstrukcija UKUPNO:</v>
      </c>
      <c r="C93" s="435"/>
      <c r="D93" s="436"/>
      <c r="E93" s="446"/>
      <c r="F93" s="447"/>
      <c r="G93" s="412"/>
      <c r="H93" s="355"/>
      <c r="I93" s="355"/>
      <c r="J93" s="355"/>
      <c r="K93" s="355"/>
      <c r="L93" s="355"/>
      <c r="M93" s="355"/>
      <c r="N93" s="355"/>
      <c r="O93" s="355"/>
      <c r="P93" s="355"/>
      <c r="Q93" s="355"/>
      <c r="R93" s="355"/>
      <c r="S93" s="355"/>
      <c r="T93" s="355"/>
      <c r="U93" s="355"/>
      <c r="V93" s="355"/>
      <c r="W93" s="355"/>
      <c r="X93" s="355"/>
      <c r="Y93" s="355"/>
      <c r="Z93" s="355"/>
      <c r="AA93" s="355"/>
      <c r="AB93" s="355"/>
      <c r="AC93" s="355"/>
      <c r="AD93" s="355"/>
      <c r="AE93" s="355"/>
      <c r="AF93" s="355"/>
      <c r="AG93" s="355"/>
      <c r="AH93" s="355"/>
      <c r="AI93" s="355"/>
      <c r="AJ93" s="355"/>
      <c r="AK93" s="355"/>
      <c r="AL93" s="355"/>
      <c r="AM93" s="355"/>
      <c r="AN93" s="355"/>
      <c r="AO93" s="355"/>
      <c r="AP93" s="355"/>
      <c r="AQ93" s="355"/>
      <c r="AR93" s="355"/>
      <c r="AS93" s="355"/>
      <c r="AT93" s="355"/>
      <c r="AU93" s="355"/>
      <c r="AV93" s="355"/>
      <c r="AW93" s="355"/>
      <c r="AX93" s="355"/>
      <c r="AY93" s="225"/>
      <c r="AZ93" s="225"/>
      <c r="BA93" s="225"/>
      <c r="BB93" s="225"/>
      <c r="BC93" s="225"/>
    </row>
    <row r="94" spans="1:55" s="433" customFormat="1" ht="12.75" customHeight="1" outlineLevel="2">
      <c r="A94" s="448"/>
      <c r="B94" s="449"/>
      <c r="C94" s="450"/>
      <c r="D94" s="431"/>
      <c r="E94" s="451"/>
      <c r="F94" s="452"/>
      <c r="G94" s="412"/>
      <c r="H94" s="355"/>
      <c r="I94" s="355"/>
      <c r="J94" s="355"/>
      <c r="K94" s="355"/>
      <c r="L94" s="355"/>
      <c r="M94" s="355"/>
      <c r="N94" s="355"/>
      <c r="O94" s="355"/>
      <c r="P94" s="355"/>
      <c r="Q94" s="355"/>
      <c r="R94" s="355"/>
      <c r="S94" s="355"/>
      <c r="T94" s="355"/>
      <c r="U94" s="355"/>
      <c r="V94" s="355"/>
      <c r="W94" s="355"/>
      <c r="X94" s="355"/>
      <c r="Y94" s="355"/>
      <c r="Z94" s="355"/>
      <c r="AA94" s="355"/>
      <c r="AB94" s="355"/>
      <c r="AC94" s="355"/>
      <c r="AD94" s="355"/>
      <c r="AE94" s="355"/>
      <c r="AF94" s="355"/>
      <c r="AG94" s="355"/>
      <c r="AH94" s="355"/>
      <c r="AI94" s="355"/>
      <c r="AJ94" s="355"/>
      <c r="AK94" s="355"/>
      <c r="AL94" s="355"/>
      <c r="AM94" s="355"/>
      <c r="AN94" s="355"/>
      <c r="AO94" s="355"/>
      <c r="AP94" s="355"/>
      <c r="AQ94" s="355"/>
      <c r="AR94" s="355"/>
      <c r="AS94" s="355"/>
      <c r="AT94" s="355"/>
      <c r="AU94" s="355"/>
      <c r="AV94" s="355"/>
      <c r="AW94" s="355"/>
      <c r="AX94" s="355"/>
      <c r="AY94" s="225"/>
      <c r="AZ94" s="225"/>
      <c r="BA94" s="225"/>
      <c r="BB94" s="225"/>
      <c r="BC94" s="225"/>
    </row>
    <row r="95" spans="1:55" s="39" customFormat="1" ht="15" customHeight="1">
      <c r="A95" s="386"/>
      <c r="B95" s="453" t="str">
        <f>B13&amp;"  UKUPNO:"</f>
        <v>Prometne površine   UKUPNO:</v>
      </c>
      <c r="C95" s="435"/>
      <c r="D95" s="436"/>
      <c r="E95" s="446"/>
      <c r="F95" s="454"/>
      <c r="G95" s="15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c r="BB95" s="60"/>
      <c r="BC95" s="60"/>
    </row>
    <row r="96" spans="1:55" s="456" customFormat="1" ht="17.25" customHeight="1" outlineLevel="1">
      <c r="A96" s="455"/>
      <c r="B96" s="413"/>
      <c r="C96" s="404"/>
      <c r="D96" s="372"/>
      <c r="E96" s="372"/>
      <c r="F96" s="371"/>
      <c r="G96" s="154"/>
    </row>
    <row r="97" spans="1:55" s="462" customFormat="1" ht="15" customHeight="1">
      <c r="A97" s="457" t="s">
        <v>14</v>
      </c>
      <c r="B97" s="458" t="s">
        <v>44</v>
      </c>
      <c r="C97" s="459"/>
      <c r="D97" s="460"/>
      <c r="E97" s="461"/>
      <c r="F97" s="461"/>
      <c r="G97" s="154"/>
      <c r="H97" s="456"/>
      <c r="I97" s="456"/>
      <c r="J97" s="456"/>
      <c r="K97" s="456"/>
      <c r="L97" s="456"/>
      <c r="M97" s="456"/>
      <c r="N97" s="456"/>
      <c r="O97" s="456"/>
      <c r="P97" s="456"/>
      <c r="Q97" s="456"/>
      <c r="R97" s="456"/>
      <c r="S97" s="456"/>
      <c r="T97" s="456"/>
      <c r="U97" s="456"/>
      <c r="V97" s="456"/>
      <c r="W97" s="456"/>
      <c r="X97" s="456"/>
      <c r="Y97" s="456"/>
      <c r="Z97" s="456"/>
      <c r="AA97" s="456"/>
      <c r="AB97" s="456"/>
      <c r="AC97" s="456"/>
      <c r="AD97" s="456"/>
      <c r="AE97" s="456"/>
      <c r="AF97" s="456"/>
      <c r="AG97" s="456"/>
      <c r="AH97" s="456"/>
      <c r="AI97" s="456"/>
      <c r="AJ97" s="456"/>
      <c r="AK97" s="456"/>
      <c r="AL97" s="456"/>
      <c r="AM97" s="456"/>
      <c r="AN97" s="456"/>
      <c r="AO97" s="456"/>
      <c r="AP97" s="456"/>
      <c r="AQ97" s="456"/>
      <c r="AR97" s="456"/>
      <c r="AS97" s="456"/>
      <c r="AT97" s="456"/>
      <c r="AU97" s="456"/>
      <c r="AV97" s="456"/>
      <c r="AW97" s="456"/>
      <c r="AX97" s="456"/>
      <c r="AY97" s="456"/>
      <c r="AZ97" s="456"/>
      <c r="BA97" s="456"/>
      <c r="BB97" s="456"/>
      <c r="BC97" s="456"/>
    </row>
    <row r="98" spans="1:55" s="467" customFormat="1" ht="15" customHeight="1" outlineLevel="2">
      <c r="A98" s="205"/>
      <c r="B98" s="413"/>
      <c r="C98" s="463"/>
      <c r="D98" s="464"/>
      <c r="E98" s="464"/>
      <c r="F98" s="465"/>
      <c r="G98" s="466"/>
    </row>
    <row r="99" spans="1:55" s="303" customFormat="1" ht="18" customHeight="1" outlineLevel="2">
      <c r="A99" s="298" t="s">
        <v>15</v>
      </c>
      <c r="B99" s="299" t="s">
        <v>104</v>
      </c>
      <c r="C99" s="300" t="s">
        <v>103</v>
      </c>
      <c r="D99" s="301">
        <v>97</v>
      </c>
      <c r="E99" s="171"/>
      <c r="F99" s="302"/>
      <c r="G99" s="154"/>
    </row>
    <row r="100" spans="1:55" s="231" customFormat="1" ht="219.75" customHeight="1" outlineLevel="3">
      <c r="A100" s="551"/>
      <c r="B100" s="552" t="s">
        <v>200</v>
      </c>
      <c r="C100" s="553"/>
      <c r="D100" s="307"/>
      <c r="E100" s="308"/>
      <c r="F100" s="309"/>
      <c r="G100" s="154"/>
    </row>
    <row r="101" spans="1:55" s="303" customFormat="1" ht="17.25" customHeight="1" outlineLevel="3">
      <c r="A101" s="304"/>
      <c r="B101" s="305" t="s">
        <v>102</v>
      </c>
      <c r="C101" s="306"/>
      <c r="D101" s="307"/>
      <c r="E101" s="308"/>
      <c r="F101" s="309"/>
      <c r="G101" s="154"/>
    </row>
    <row r="102" spans="1:55" s="303" customFormat="1" ht="17.25" customHeight="1" outlineLevel="3">
      <c r="A102" s="298"/>
      <c r="B102" s="299"/>
      <c r="C102" s="320"/>
      <c r="D102" s="91"/>
      <c r="E102" s="171"/>
      <c r="F102" s="171"/>
      <c r="G102" s="154"/>
    </row>
    <row r="103" spans="1:55" s="303" customFormat="1" ht="22.5" customHeight="1" outlineLevel="2">
      <c r="A103" s="304" t="s">
        <v>110</v>
      </c>
      <c r="B103" s="305" t="s">
        <v>223</v>
      </c>
      <c r="C103" s="306"/>
      <c r="D103" s="307"/>
      <c r="E103" s="308"/>
      <c r="F103" s="309"/>
      <c r="G103" s="310"/>
    </row>
    <row r="104" spans="1:55" s="303" customFormat="1" ht="83.25" customHeight="1" outlineLevel="3">
      <c r="A104" s="304"/>
      <c r="B104" s="305" t="s">
        <v>224</v>
      </c>
      <c r="C104" s="306"/>
      <c r="D104" s="307"/>
      <c r="E104" s="308"/>
      <c r="F104" s="309"/>
      <c r="G104" s="154"/>
    </row>
    <row r="105" spans="1:55" s="303" customFormat="1" ht="18" customHeight="1" outlineLevel="3">
      <c r="A105" s="304"/>
      <c r="B105" s="305" t="s">
        <v>87</v>
      </c>
      <c r="C105" s="306"/>
      <c r="D105" s="307"/>
      <c r="E105" s="308"/>
      <c r="F105" s="309"/>
      <c r="G105" s="154"/>
    </row>
    <row r="106" spans="1:55" s="303" customFormat="1" ht="14.25" outlineLevel="2">
      <c r="A106" s="311" t="s">
        <v>111</v>
      </c>
      <c r="B106" s="312" t="s">
        <v>225</v>
      </c>
      <c r="C106" s="313" t="s">
        <v>103</v>
      </c>
      <c r="D106" s="314">
        <v>2</v>
      </c>
      <c r="E106" s="315"/>
      <c r="F106" s="316"/>
      <c r="G106" s="154"/>
    </row>
    <row r="107" spans="1:55" s="303" customFormat="1" ht="18" customHeight="1" outlineLevel="3">
      <c r="A107" s="317"/>
      <c r="B107" s="318"/>
      <c r="C107" s="319"/>
      <c r="D107" s="91"/>
      <c r="E107" s="171"/>
      <c r="F107" s="302"/>
      <c r="G107" s="310"/>
    </row>
    <row r="108" spans="1:55" s="303" customFormat="1" ht="17.25" customHeight="1" outlineLevel="2">
      <c r="A108" s="298" t="s">
        <v>112</v>
      </c>
      <c r="B108" s="299" t="s">
        <v>157</v>
      </c>
      <c r="C108" s="320"/>
      <c r="D108" s="91"/>
      <c r="E108" s="171"/>
      <c r="F108" s="302"/>
      <c r="G108" s="310"/>
    </row>
    <row r="109" spans="1:55" s="303" customFormat="1" ht="17.25" customHeight="1" outlineLevel="2">
      <c r="A109" s="304"/>
      <c r="B109" s="305"/>
      <c r="C109" s="306"/>
      <c r="D109" s="307"/>
      <c r="E109" s="308"/>
      <c r="F109" s="309"/>
      <c r="G109" s="310"/>
    </row>
    <row r="110" spans="1:55" s="303" customFormat="1" ht="55.5" customHeight="1" outlineLevel="3">
      <c r="A110" s="321"/>
      <c r="B110" s="305" t="s">
        <v>158</v>
      </c>
      <c r="C110" s="306"/>
      <c r="D110" s="307"/>
      <c r="E110" s="308"/>
      <c r="F110" s="309"/>
      <c r="G110" s="310"/>
    </row>
    <row r="111" spans="1:55" s="303" customFormat="1" ht="18" customHeight="1" outlineLevel="3">
      <c r="A111" s="321"/>
      <c r="B111" s="322" t="s">
        <v>88</v>
      </c>
      <c r="C111" s="306"/>
      <c r="D111" s="307"/>
      <c r="E111" s="308"/>
      <c r="F111" s="323"/>
      <c r="G111" s="154"/>
    </row>
    <row r="112" spans="1:55" s="303" customFormat="1" outlineLevel="2">
      <c r="A112" s="311" t="s">
        <v>113</v>
      </c>
      <c r="B112" s="324" t="s">
        <v>159</v>
      </c>
      <c r="C112" s="325" t="s">
        <v>12</v>
      </c>
      <c r="D112" s="314">
        <v>1</v>
      </c>
      <c r="E112" s="315"/>
      <c r="F112" s="316"/>
      <c r="G112" s="154"/>
    </row>
    <row r="113" spans="1:111" s="467" customFormat="1" ht="15" customHeight="1" outlineLevel="2">
      <c r="A113" s="261"/>
      <c r="B113" s="378"/>
      <c r="C113" s="472"/>
      <c r="D113" s="473"/>
      <c r="E113" s="473"/>
      <c r="F113" s="474"/>
      <c r="G113" s="466"/>
    </row>
    <row r="114" spans="1:111" s="462" customFormat="1" ht="15" customHeight="1">
      <c r="A114" s="475"/>
      <c r="B114" s="476" t="str">
        <f>B97      &amp;  "  UKUPNO:"</f>
        <v>Odvodnja  UKUPNO:</v>
      </c>
      <c r="C114" s="459"/>
      <c r="D114" s="460"/>
      <c r="E114" s="461"/>
      <c r="F114" s="238"/>
      <c r="G114" s="477"/>
      <c r="H114" s="456"/>
      <c r="I114" s="456"/>
      <c r="J114" s="456"/>
      <c r="K114" s="456"/>
      <c r="L114" s="456"/>
      <c r="M114" s="456"/>
      <c r="N114" s="456"/>
      <c r="O114" s="456"/>
      <c r="P114" s="456"/>
      <c r="Q114" s="456"/>
      <c r="R114" s="456"/>
      <c r="S114" s="456"/>
      <c r="T114" s="456"/>
      <c r="U114" s="456"/>
      <c r="V114" s="456"/>
      <c r="W114" s="456"/>
      <c r="X114" s="456"/>
      <c r="Y114" s="456"/>
      <c r="Z114" s="456"/>
      <c r="AA114" s="456"/>
      <c r="AB114" s="456"/>
      <c r="AC114" s="456"/>
      <c r="AD114" s="456"/>
      <c r="AE114" s="456"/>
      <c r="AF114" s="456"/>
      <c r="AG114" s="456"/>
      <c r="AH114" s="456"/>
      <c r="AI114" s="456"/>
      <c r="AJ114" s="456"/>
      <c r="AK114" s="456"/>
      <c r="AL114" s="456"/>
      <c r="AM114" s="456"/>
      <c r="AN114" s="456"/>
      <c r="AO114" s="456"/>
      <c r="AP114" s="456"/>
      <c r="AQ114" s="456"/>
      <c r="AR114" s="456"/>
      <c r="AS114" s="456"/>
      <c r="AT114" s="456"/>
      <c r="AU114" s="456"/>
      <c r="AV114" s="456"/>
      <c r="AW114" s="456"/>
      <c r="AX114" s="456"/>
      <c r="AY114" s="456"/>
      <c r="AZ114" s="456"/>
      <c r="BA114" s="456"/>
      <c r="BB114" s="456"/>
      <c r="BC114" s="456"/>
      <c r="BD114" s="456"/>
      <c r="BE114" s="456"/>
      <c r="BF114" s="456"/>
      <c r="BG114" s="456"/>
      <c r="BH114" s="456"/>
      <c r="BI114" s="456"/>
      <c r="BJ114" s="456"/>
      <c r="BK114" s="456"/>
      <c r="BL114" s="456"/>
      <c r="BM114" s="456"/>
      <c r="BN114" s="456"/>
      <c r="BO114" s="456"/>
      <c r="BP114" s="456"/>
      <c r="BQ114" s="456"/>
      <c r="BR114" s="456"/>
      <c r="BS114" s="456"/>
      <c r="BT114" s="456"/>
      <c r="BU114" s="456"/>
      <c r="BV114" s="456"/>
      <c r="BW114" s="456"/>
      <c r="BX114" s="456"/>
      <c r="BY114" s="456"/>
      <c r="BZ114" s="456"/>
      <c r="CA114" s="456"/>
      <c r="CB114" s="456"/>
      <c r="CC114" s="456"/>
      <c r="CD114" s="456"/>
      <c r="CE114" s="456"/>
      <c r="CF114" s="456"/>
      <c r="CG114" s="456"/>
      <c r="CH114" s="456"/>
      <c r="CI114" s="456"/>
      <c r="CJ114" s="456"/>
      <c r="CK114" s="456"/>
      <c r="CL114" s="456"/>
      <c r="CM114" s="456"/>
      <c r="CN114" s="456"/>
      <c r="CO114" s="456"/>
      <c r="CP114" s="456"/>
      <c r="CQ114" s="456"/>
      <c r="CR114" s="456"/>
      <c r="CS114" s="456"/>
      <c r="CT114" s="456"/>
      <c r="CU114" s="456"/>
      <c r="CV114" s="456"/>
      <c r="CW114" s="456"/>
      <c r="CX114" s="456"/>
      <c r="CY114" s="456"/>
      <c r="CZ114" s="456"/>
      <c r="DA114" s="456"/>
      <c r="DB114" s="456"/>
      <c r="DC114" s="456"/>
      <c r="DD114" s="456"/>
      <c r="DE114" s="456"/>
      <c r="DF114" s="456"/>
      <c r="DG114" s="456"/>
    </row>
    <row r="115" spans="1:111" s="483" customFormat="1" ht="15.75" customHeight="1" outlineLevel="1">
      <c r="A115" s="478"/>
      <c r="B115" s="479"/>
      <c r="C115" s="480"/>
      <c r="D115" s="481"/>
      <c r="E115" s="482"/>
      <c r="F115" s="482"/>
      <c r="G115" s="477"/>
      <c r="H115" s="22"/>
    </row>
    <row r="116" spans="1:111" s="53" customFormat="1" ht="15" customHeight="1">
      <c r="A116" s="475" t="s">
        <v>36</v>
      </c>
      <c r="B116" s="484" t="s">
        <v>89</v>
      </c>
      <c r="C116" s="485"/>
      <c r="D116" s="486"/>
      <c r="E116" s="237"/>
      <c r="F116" s="237"/>
      <c r="G116" s="153"/>
      <c r="H116" s="58"/>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row>
    <row r="117" spans="1:111" s="23" customFormat="1" ht="14.25" customHeight="1" outlineLevel="2">
      <c r="A117" s="487"/>
      <c r="B117" s="488"/>
      <c r="C117" s="489"/>
      <c r="D117" s="490"/>
      <c r="E117" s="491"/>
      <c r="F117" s="492"/>
      <c r="G117" s="154"/>
      <c r="H117" s="22"/>
    </row>
    <row r="118" spans="1:111" s="23" customFormat="1" ht="24.75" customHeight="1" outlineLevel="2">
      <c r="A118" s="212" t="s">
        <v>16</v>
      </c>
      <c r="B118" s="213" t="s">
        <v>90</v>
      </c>
      <c r="C118" s="214"/>
      <c r="D118" s="326"/>
      <c r="E118" s="215"/>
      <c r="F118" s="327"/>
      <c r="G118" s="154"/>
      <c r="H118" s="22"/>
    </row>
    <row r="119" spans="1:111" s="498" customFormat="1" ht="192" customHeight="1" outlineLevel="2">
      <c r="A119" s="493"/>
      <c r="B119" s="494" t="s">
        <v>180</v>
      </c>
      <c r="C119" s="79"/>
      <c r="D119" s="495"/>
      <c r="E119" s="93"/>
      <c r="F119" s="496"/>
      <c r="G119" s="154"/>
      <c r="H119" s="497"/>
    </row>
    <row r="120" spans="1:111" s="23" customFormat="1" ht="151.5" customHeight="1" outlineLevel="3">
      <c r="A120" s="219"/>
      <c r="B120" s="216" t="s">
        <v>91</v>
      </c>
      <c r="C120" s="217"/>
      <c r="D120" s="329"/>
      <c r="E120" s="218"/>
      <c r="F120" s="330"/>
      <c r="G120" s="154"/>
      <c r="H120" s="22"/>
    </row>
    <row r="121" spans="1:111" s="23" customFormat="1" ht="75.75" customHeight="1" outlineLevel="3">
      <c r="A121" s="219"/>
      <c r="B121" s="322" t="s">
        <v>92</v>
      </c>
      <c r="C121" s="217"/>
      <c r="D121" s="329"/>
      <c r="E121" s="218"/>
      <c r="F121" s="330"/>
      <c r="G121" s="154"/>
      <c r="H121" s="22"/>
    </row>
    <row r="122" spans="1:111" s="23" customFormat="1" ht="35.25" customHeight="1" outlineLevel="2">
      <c r="A122" s="331" t="s">
        <v>45</v>
      </c>
      <c r="B122" s="332" t="s">
        <v>105</v>
      </c>
      <c r="C122" s="333" t="s">
        <v>38</v>
      </c>
      <c r="D122" s="334">
        <v>1</v>
      </c>
      <c r="E122" s="335"/>
      <c r="F122" s="336"/>
      <c r="G122" s="154"/>
      <c r="H122" s="22"/>
    </row>
    <row r="123" spans="1:111" s="23" customFormat="1" ht="20.25" customHeight="1" outlineLevel="3">
      <c r="A123" s="122"/>
      <c r="B123" s="20"/>
      <c r="C123" s="79"/>
      <c r="D123" s="93"/>
      <c r="E123" s="93"/>
      <c r="F123" s="194"/>
      <c r="G123" s="154"/>
      <c r="H123" s="22"/>
    </row>
    <row r="124" spans="1:111" s="23" customFormat="1" ht="22.5" customHeight="1" outlineLevel="2">
      <c r="A124" s="212" t="s">
        <v>32</v>
      </c>
      <c r="B124" s="213" t="s">
        <v>93</v>
      </c>
      <c r="C124" s="214"/>
      <c r="D124" s="326"/>
      <c r="E124" s="215"/>
      <c r="F124" s="327"/>
      <c r="G124" s="154"/>
      <c r="H124" s="22"/>
    </row>
    <row r="125" spans="1:111" s="23" customFormat="1" ht="72.75" customHeight="1" outlineLevel="3">
      <c r="A125" s="219"/>
      <c r="B125" s="322" t="s">
        <v>94</v>
      </c>
      <c r="C125" s="217"/>
      <c r="D125" s="329"/>
      <c r="E125" s="218"/>
      <c r="F125" s="330"/>
      <c r="G125" s="154"/>
      <c r="H125" s="22"/>
    </row>
    <row r="126" spans="1:111" s="23" customFormat="1" ht="96.75" customHeight="1" outlineLevel="3">
      <c r="A126" s="219"/>
      <c r="B126" s="353" t="s">
        <v>226</v>
      </c>
      <c r="C126" s="217"/>
      <c r="D126" s="329"/>
      <c r="E126" s="218"/>
      <c r="F126" s="330"/>
      <c r="G126" s="154"/>
      <c r="H126" s="22"/>
    </row>
    <row r="127" spans="1:111" s="23" customFormat="1" ht="22.5" customHeight="1" outlineLevel="3">
      <c r="A127" s="219"/>
      <c r="B127" s="337" t="s">
        <v>95</v>
      </c>
      <c r="C127" s="217"/>
      <c r="D127" s="329"/>
      <c r="E127" s="218"/>
      <c r="F127" s="330"/>
      <c r="G127" s="154"/>
      <c r="H127" s="22"/>
    </row>
    <row r="128" spans="1:111" s="23" customFormat="1" outlineLevel="2">
      <c r="A128" s="331" t="s">
        <v>46</v>
      </c>
      <c r="B128" s="332" t="s">
        <v>93</v>
      </c>
      <c r="C128" s="333" t="s">
        <v>12</v>
      </c>
      <c r="D128" s="334">
        <v>32</v>
      </c>
      <c r="E128" s="335"/>
      <c r="F128" s="336"/>
      <c r="G128" s="154"/>
      <c r="H128" s="22"/>
    </row>
    <row r="129" spans="1:8" s="23" customFormat="1" ht="13.5" customHeight="1" outlineLevel="3">
      <c r="A129" s="212"/>
      <c r="B129" s="213"/>
      <c r="C129" s="214"/>
      <c r="D129" s="215"/>
      <c r="E129" s="215"/>
      <c r="F129" s="220"/>
      <c r="G129" s="154"/>
      <c r="H129" s="22"/>
    </row>
    <row r="130" spans="1:8" s="347" customFormat="1" ht="36.75" customHeight="1" outlineLevel="2">
      <c r="A130" s="331" t="s">
        <v>101</v>
      </c>
      <c r="B130" s="332" t="s">
        <v>227</v>
      </c>
      <c r="C130" s="333" t="s">
        <v>38</v>
      </c>
      <c r="D130" s="554">
        <v>2</v>
      </c>
      <c r="E130" s="335"/>
      <c r="F130" s="340"/>
      <c r="G130" s="154"/>
      <c r="H130" s="346"/>
    </row>
    <row r="131" spans="1:8" s="347" customFormat="1" ht="92.25" customHeight="1" outlineLevel="3">
      <c r="A131" s="219"/>
      <c r="B131" s="216" t="s">
        <v>151</v>
      </c>
      <c r="C131" s="217"/>
      <c r="D131" s="329"/>
      <c r="E131" s="343"/>
      <c r="F131" s="344"/>
      <c r="G131" s="345"/>
      <c r="H131" s="346"/>
    </row>
    <row r="132" spans="1:8" s="347" customFormat="1" ht="21" customHeight="1" outlineLevel="3">
      <c r="A132" s="348"/>
      <c r="B132" s="337" t="s">
        <v>39</v>
      </c>
      <c r="C132" s="349"/>
      <c r="D132" s="350"/>
      <c r="E132" s="351"/>
      <c r="F132" s="352"/>
      <c r="G132" s="345"/>
      <c r="H132" s="346"/>
    </row>
    <row r="133" spans="1:8" s="347" customFormat="1" ht="21" customHeight="1" outlineLevel="3">
      <c r="A133" s="219"/>
      <c r="B133" s="216"/>
      <c r="C133" s="217"/>
      <c r="D133" s="329"/>
      <c r="E133" s="218"/>
      <c r="F133" s="330"/>
      <c r="G133" s="345"/>
      <c r="H133" s="346"/>
    </row>
    <row r="134" spans="1:8" s="23" customFormat="1" ht="21" customHeight="1" outlineLevel="3">
      <c r="A134" s="338" t="s">
        <v>107</v>
      </c>
      <c r="B134" s="332" t="s">
        <v>135</v>
      </c>
      <c r="C134" s="333" t="s">
        <v>74</v>
      </c>
      <c r="D134" s="334">
        <v>4</v>
      </c>
      <c r="E134" s="335"/>
      <c r="F134" s="340"/>
      <c r="G134" s="154"/>
      <c r="H134" s="22"/>
    </row>
    <row r="135" spans="1:8" s="23" customFormat="1" ht="21" customHeight="1" outlineLevel="3">
      <c r="A135" s="219"/>
      <c r="B135" s="216" t="s">
        <v>136</v>
      </c>
      <c r="C135" s="217"/>
      <c r="D135" s="329"/>
      <c r="E135" s="218"/>
      <c r="F135" s="330"/>
      <c r="G135" s="154"/>
      <c r="H135" s="22"/>
    </row>
    <row r="136" spans="1:8" s="23" customFormat="1" ht="18" customHeight="1" outlineLevel="3">
      <c r="A136" s="219"/>
      <c r="B136" s="216" t="s">
        <v>137</v>
      </c>
      <c r="C136" s="217"/>
      <c r="D136" s="329"/>
      <c r="E136" s="218"/>
      <c r="F136" s="330"/>
      <c r="G136" s="154"/>
      <c r="H136" s="22"/>
    </row>
    <row r="137" spans="1:8" s="23" customFormat="1" ht="18.75" customHeight="1" outlineLevel="3">
      <c r="A137" s="219"/>
      <c r="B137" s="216"/>
      <c r="C137" s="217"/>
      <c r="D137" s="329"/>
      <c r="E137" s="218"/>
      <c r="F137" s="330"/>
      <c r="G137" s="154"/>
      <c r="H137" s="22"/>
    </row>
    <row r="138" spans="1:8" s="347" customFormat="1" ht="18.75" customHeight="1" outlineLevel="3">
      <c r="A138" s="212" t="s">
        <v>134</v>
      </c>
      <c r="B138" s="213" t="s">
        <v>165</v>
      </c>
      <c r="C138" s="214"/>
      <c r="D138" s="215"/>
      <c r="E138" s="215"/>
      <c r="F138" s="220"/>
      <c r="G138" s="154"/>
      <c r="H138" s="346"/>
    </row>
    <row r="139" spans="1:8" s="347" customFormat="1" ht="116.25" customHeight="1" outlineLevel="3">
      <c r="A139" s="212"/>
      <c r="B139" s="213" t="s">
        <v>163</v>
      </c>
      <c r="C139" s="214"/>
      <c r="D139" s="215"/>
      <c r="E139" s="215"/>
      <c r="F139" s="220"/>
      <c r="G139" s="154"/>
      <c r="H139" s="346"/>
    </row>
    <row r="140" spans="1:8" s="347" customFormat="1" ht="18" customHeight="1" outlineLevel="3">
      <c r="A140" s="331"/>
      <c r="B140" s="332" t="s">
        <v>164</v>
      </c>
      <c r="C140" s="333" t="s">
        <v>37</v>
      </c>
      <c r="D140" s="335">
        <v>240</v>
      </c>
      <c r="E140" s="335"/>
      <c r="F140" s="336"/>
      <c r="G140" s="154"/>
      <c r="H140" s="346"/>
    </row>
    <row r="141" spans="1:8" s="23" customFormat="1" ht="11.25" customHeight="1" outlineLevel="3">
      <c r="A141" s="219"/>
      <c r="B141" s="216"/>
      <c r="C141" s="217"/>
      <c r="D141" s="218"/>
      <c r="E141" s="218"/>
      <c r="F141" s="221"/>
      <c r="G141" s="154"/>
      <c r="H141" s="22"/>
    </row>
    <row r="142" spans="1:8" s="23" customFormat="1" ht="30" customHeight="1" outlineLevel="3">
      <c r="A142" s="338" t="s">
        <v>144</v>
      </c>
      <c r="B142" s="332" t="s">
        <v>116</v>
      </c>
      <c r="C142" s="339" t="s">
        <v>103</v>
      </c>
      <c r="D142" s="335">
        <v>244</v>
      </c>
      <c r="E142" s="335"/>
      <c r="F142" s="340"/>
      <c r="G142" s="154"/>
      <c r="H142" s="22"/>
    </row>
    <row r="143" spans="1:8" s="23" customFormat="1" ht="97.5" customHeight="1" outlineLevel="3">
      <c r="A143" s="219"/>
      <c r="B143" s="216" t="s">
        <v>117</v>
      </c>
      <c r="C143" s="217"/>
      <c r="D143" s="218"/>
      <c r="E143" s="218"/>
      <c r="F143" s="221"/>
      <c r="G143" s="154"/>
      <c r="H143" s="22"/>
    </row>
    <row r="144" spans="1:8" s="23" customFormat="1" ht="15" customHeight="1" outlineLevel="3">
      <c r="A144" s="219"/>
      <c r="B144" s="216"/>
      <c r="C144" s="217"/>
      <c r="D144" s="218"/>
      <c r="E144" s="218"/>
      <c r="F144" s="351"/>
      <c r="G144" s="555"/>
      <c r="H144" s="22"/>
    </row>
    <row r="145" spans="1:55" s="347" customFormat="1" ht="93.75" customHeight="1" outlineLevel="3">
      <c r="A145" s="338" t="s">
        <v>162</v>
      </c>
      <c r="B145" s="556" t="s">
        <v>228</v>
      </c>
      <c r="C145" s="333" t="s">
        <v>74</v>
      </c>
      <c r="D145" s="334">
        <v>1</v>
      </c>
      <c r="E145" s="557"/>
      <c r="F145" s="340"/>
      <c r="G145" s="558"/>
      <c r="H145" s="346"/>
    </row>
    <row r="146" spans="1:55" s="347" customFormat="1" ht="44.25" customHeight="1" outlineLevel="3">
      <c r="A146" s="219"/>
      <c r="B146" s="216" t="s">
        <v>229</v>
      </c>
      <c r="C146" s="217"/>
      <c r="D146" s="275"/>
      <c r="E146" s="343"/>
      <c r="F146" s="343"/>
      <c r="G146" s="555"/>
      <c r="H146" s="346"/>
    </row>
    <row r="147" spans="1:55" s="347" customFormat="1" ht="12.75" customHeight="1" outlineLevel="3">
      <c r="A147" s="219"/>
      <c r="B147" s="216"/>
      <c r="C147" s="217"/>
      <c r="D147" s="275"/>
      <c r="E147" s="343"/>
      <c r="F147" s="343"/>
      <c r="G147" s="555"/>
      <c r="H147" s="346"/>
    </row>
    <row r="148" spans="1:55" s="429" customFormat="1" ht="15" customHeight="1">
      <c r="A148" s="475"/>
      <c r="B148" s="510" t="s">
        <v>160</v>
      </c>
      <c r="C148" s="485"/>
      <c r="D148" s="486"/>
      <c r="E148" s="237"/>
      <c r="F148" s="238"/>
      <c r="G148" s="354"/>
      <c r="H148" s="355"/>
      <c r="I148" s="355"/>
      <c r="J148" s="355"/>
      <c r="K148" s="355"/>
      <c r="L148" s="355"/>
      <c r="M148" s="355"/>
      <c r="N148" s="355"/>
      <c r="O148" s="355"/>
      <c r="P148" s="355"/>
      <c r="Q148" s="355"/>
      <c r="R148" s="355"/>
      <c r="S148" s="355"/>
      <c r="T148" s="355"/>
      <c r="U148" s="355"/>
      <c r="V148" s="355"/>
      <c r="W148" s="355"/>
      <c r="X148" s="355"/>
      <c r="Y148" s="355"/>
      <c r="Z148" s="355"/>
      <c r="AA148" s="355"/>
      <c r="AB148" s="355"/>
      <c r="AC148" s="355"/>
      <c r="AD148" s="355"/>
      <c r="AE148" s="355"/>
      <c r="AF148" s="355"/>
      <c r="AG148" s="355"/>
      <c r="AH148" s="355"/>
      <c r="AI148" s="355"/>
      <c r="AJ148" s="355"/>
      <c r="AK148" s="355"/>
      <c r="AL148" s="355"/>
      <c r="AM148" s="355"/>
      <c r="AN148" s="355"/>
      <c r="AO148" s="355"/>
      <c r="AP148" s="355"/>
      <c r="AQ148" s="355"/>
      <c r="AR148" s="355"/>
      <c r="AS148" s="355"/>
      <c r="AT148" s="355"/>
      <c r="AU148" s="355"/>
      <c r="AV148" s="355"/>
      <c r="AW148" s="355"/>
      <c r="AX148" s="355"/>
      <c r="AY148" s="225"/>
      <c r="AZ148" s="225"/>
      <c r="BA148" s="225"/>
      <c r="BB148" s="225"/>
      <c r="BC148" s="225"/>
    </row>
    <row r="149" spans="1:55">
      <c r="A149" s="511"/>
      <c r="B149" s="479"/>
      <c r="C149" s="512"/>
      <c r="D149" s="512"/>
      <c r="E149" s="513"/>
      <c r="F149" s="513"/>
    </row>
    <row r="150" spans="1:55">
      <c r="A150" s="519"/>
      <c r="B150" s="520" t="str">
        <f>"REKAPITULACIJA "</f>
        <v xml:space="preserve">REKAPITULACIJA </v>
      </c>
      <c r="C150" s="521"/>
      <c r="D150" s="522"/>
      <c r="E150" s="522"/>
      <c r="F150" s="522"/>
    </row>
    <row r="151" spans="1:55" s="531" customFormat="1" ht="15">
      <c r="A151" s="523" t="s">
        <v>8</v>
      </c>
      <c r="B151" s="524" t="str">
        <f>B4</f>
        <v>Geodetski radovi</v>
      </c>
      <c r="C151" s="525"/>
      <c r="D151" s="526"/>
      <c r="E151" s="527"/>
      <c r="F151" s="528"/>
      <c r="G151" s="529"/>
      <c r="H151" s="530"/>
      <c r="I151" s="530"/>
      <c r="J151" s="530"/>
      <c r="K151" s="530"/>
      <c r="L151" s="530"/>
      <c r="M151" s="530"/>
      <c r="N151" s="530"/>
      <c r="O151" s="530"/>
      <c r="P151" s="530"/>
      <c r="Q151" s="530"/>
      <c r="R151" s="530"/>
      <c r="S151" s="530"/>
      <c r="T151" s="530"/>
      <c r="U151" s="530"/>
      <c r="V151" s="530"/>
      <c r="W151" s="530"/>
      <c r="X151" s="530"/>
      <c r="Y151" s="530"/>
      <c r="Z151" s="530"/>
      <c r="AA151" s="530"/>
      <c r="AB151" s="530"/>
      <c r="AC151" s="530"/>
      <c r="AD151" s="530"/>
      <c r="AE151" s="530"/>
      <c r="AF151" s="530"/>
      <c r="AG151" s="530"/>
      <c r="AH151" s="530"/>
      <c r="AI151" s="530"/>
      <c r="AJ151" s="530"/>
      <c r="AK151" s="530"/>
      <c r="AL151" s="530"/>
      <c r="AM151" s="530"/>
      <c r="AN151" s="530"/>
      <c r="AO151" s="530"/>
      <c r="AP151" s="530"/>
      <c r="AQ151" s="530"/>
      <c r="AR151" s="530"/>
      <c r="AS151" s="530"/>
      <c r="AT151" s="530"/>
      <c r="AU151" s="530"/>
      <c r="AV151" s="530"/>
      <c r="AW151" s="530"/>
      <c r="AX151" s="530"/>
    </row>
    <row r="152" spans="1:55" s="531" customFormat="1" ht="15">
      <c r="A152" s="523" t="str">
        <f>A13</f>
        <v>2.</v>
      </c>
      <c r="B152" s="524" t="str">
        <f>B13</f>
        <v xml:space="preserve">Prometne površine </v>
      </c>
      <c r="C152" s="525"/>
      <c r="D152" s="526"/>
      <c r="E152" s="527"/>
      <c r="F152" s="528"/>
      <c r="G152" s="529"/>
      <c r="H152" s="530"/>
      <c r="I152" s="530"/>
      <c r="J152" s="530"/>
      <c r="K152" s="530"/>
      <c r="L152" s="530"/>
      <c r="M152" s="530"/>
      <c r="N152" s="530"/>
      <c r="O152" s="530"/>
      <c r="P152" s="530"/>
      <c r="Q152" s="530"/>
      <c r="R152" s="530"/>
      <c r="S152" s="530"/>
      <c r="T152" s="530"/>
      <c r="U152" s="530"/>
      <c r="V152" s="530"/>
      <c r="W152" s="530"/>
      <c r="X152" s="530"/>
      <c r="Y152" s="530"/>
      <c r="Z152" s="530"/>
      <c r="AA152" s="530"/>
      <c r="AB152" s="530"/>
      <c r="AC152" s="530"/>
      <c r="AD152" s="530"/>
      <c r="AE152" s="530"/>
      <c r="AF152" s="530"/>
      <c r="AG152" s="530"/>
      <c r="AH152" s="530"/>
      <c r="AI152" s="530"/>
      <c r="AJ152" s="530"/>
      <c r="AK152" s="530"/>
      <c r="AL152" s="530"/>
      <c r="AM152" s="530"/>
      <c r="AN152" s="530"/>
      <c r="AO152" s="530"/>
      <c r="AP152" s="530"/>
      <c r="AQ152" s="530"/>
      <c r="AR152" s="530"/>
      <c r="AS152" s="530"/>
      <c r="AT152" s="530"/>
      <c r="AU152" s="530"/>
      <c r="AV152" s="530"/>
      <c r="AW152" s="530"/>
      <c r="AX152" s="530"/>
    </row>
    <row r="153" spans="1:55" s="531" customFormat="1" ht="15">
      <c r="A153" s="523" t="str">
        <f>A97</f>
        <v>3.</v>
      </c>
      <c r="B153" s="532" t="str">
        <f>B97</f>
        <v>Odvodnja</v>
      </c>
      <c r="C153" s="533"/>
      <c r="D153" s="528"/>
      <c r="E153" s="527"/>
      <c r="F153" s="528"/>
      <c r="G153" s="529"/>
      <c r="H153" s="530"/>
      <c r="I153" s="530"/>
      <c r="J153" s="530"/>
      <c r="K153" s="530"/>
      <c r="L153" s="530"/>
      <c r="M153" s="530"/>
      <c r="N153" s="530"/>
      <c r="O153" s="530"/>
      <c r="P153" s="530"/>
      <c r="Q153" s="530"/>
      <c r="R153" s="530"/>
      <c r="S153" s="530"/>
      <c r="T153" s="530"/>
      <c r="U153" s="530"/>
      <c r="V153" s="530"/>
      <c r="W153" s="530"/>
      <c r="X153" s="530"/>
      <c r="Y153" s="530"/>
      <c r="Z153" s="530"/>
      <c r="AA153" s="530"/>
      <c r="AB153" s="530"/>
      <c r="AC153" s="530"/>
      <c r="AD153" s="530"/>
      <c r="AE153" s="530"/>
      <c r="AF153" s="530"/>
      <c r="AG153" s="530"/>
      <c r="AH153" s="530"/>
      <c r="AI153" s="530"/>
      <c r="AJ153" s="530"/>
      <c r="AK153" s="530"/>
      <c r="AL153" s="530"/>
      <c r="AM153" s="530"/>
      <c r="AN153" s="530"/>
      <c r="AO153" s="530"/>
      <c r="AP153" s="530"/>
      <c r="AQ153" s="530"/>
      <c r="AR153" s="530"/>
      <c r="AS153" s="530"/>
      <c r="AT153" s="530"/>
      <c r="AU153" s="530"/>
      <c r="AV153" s="530"/>
      <c r="AW153" s="530"/>
      <c r="AX153" s="530"/>
    </row>
    <row r="154" spans="1:55" s="531" customFormat="1" ht="15">
      <c r="A154" s="523" t="str">
        <f>A116</f>
        <v>4.</v>
      </c>
      <c r="B154" s="524" t="str">
        <f>B116</f>
        <v>Prometna  oprema</v>
      </c>
      <c r="C154" s="525"/>
      <c r="D154" s="526"/>
      <c r="E154" s="527"/>
      <c r="F154" s="528"/>
      <c r="G154" s="529"/>
      <c r="H154" s="530"/>
      <c r="I154" s="530"/>
      <c r="J154" s="530"/>
      <c r="K154" s="530"/>
      <c r="L154" s="530"/>
      <c r="M154" s="530"/>
      <c r="N154" s="530"/>
      <c r="O154" s="530"/>
      <c r="P154" s="530"/>
      <c r="Q154" s="530"/>
      <c r="R154" s="530"/>
      <c r="S154" s="530"/>
      <c r="T154" s="530"/>
      <c r="U154" s="530"/>
      <c r="V154" s="530"/>
      <c r="W154" s="530"/>
      <c r="X154" s="530"/>
      <c r="Y154" s="530"/>
      <c r="Z154" s="530"/>
      <c r="AA154" s="530"/>
      <c r="AB154" s="530"/>
      <c r="AC154" s="530"/>
      <c r="AD154" s="530"/>
      <c r="AE154" s="530"/>
      <c r="AF154" s="530"/>
      <c r="AG154" s="530"/>
      <c r="AH154" s="530"/>
      <c r="AI154" s="530"/>
      <c r="AJ154" s="530"/>
      <c r="AK154" s="530"/>
      <c r="AL154" s="530"/>
      <c r="AM154" s="530"/>
      <c r="AN154" s="530"/>
      <c r="AO154" s="530"/>
      <c r="AP154" s="530"/>
      <c r="AQ154" s="530"/>
      <c r="AR154" s="530"/>
      <c r="AS154" s="530"/>
      <c r="AT154" s="530"/>
      <c r="AU154" s="530"/>
      <c r="AV154" s="530"/>
      <c r="AW154" s="530"/>
      <c r="AX154" s="530"/>
    </row>
    <row r="155" spans="1:55" s="531" customFormat="1" ht="20.100000000000001" customHeight="1">
      <c r="A155" s="534"/>
      <c r="B155" s="535" t="str">
        <f>" UKUPNO Službeni prolaz iza tunela Čelinka:"</f>
        <v xml:space="preserve"> UKUPNO Službeni prolaz iza tunela Čelinka:</v>
      </c>
      <c r="C155" s="536"/>
      <c r="D155" s="537"/>
      <c r="E155" s="538"/>
      <c r="F155" s="537"/>
      <c r="G155" s="529"/>
      <c r="H155" s="530"/>
      <c r="I155" s="530"/>
      <c r="J155" s="530"/>
      <c r="K155" s="530"/>
      <c r="L155" s="530"/>
      <c r="M155" s="530"/>
      <c r="N155" s="530"/>
      <c r="O155" s="530"/>
      <c r="P155" s="530"/>
      <c r="Q155" s="530"/>
      <c r="R155" s="530"/>
      <c r="S155" s="530"/>
      <c r="T155" s="530"/>
      <c r="U155" s="530"/>
      <c r="V155" s="530"/>
      <c r="W155" s="530"/>
      <c r="X155" s="530"/>
      <c r="Y155" s="530"/>
      <c r="Z155" s="530"/>
      <c r="AA155" s="530"/>
      <c r="AB155" s="530"/>
      <c r="AC155" s="530"/>
      <c r="AD155" s="530"/>
      <c r="AE155" s="530"/>
      <c r="AF155" s="530"/>
      <c r="AG155" s="530"/>
      <c r="AH155" s="530"/>
      <c r="AI155" s="530"/>
      <c r="AJ155" s="530"/>
      <c r="AK155" s="530"/>
      <c r="AL155" s="530"/>
      <c r="AM155" s="530"/>
      <c r="AN155" s="530"/>
      <c r="AO155" s="530"/>
      <c r="AP155" s="530"/>
      <c r="AQ155" s="530"/>
      <c r="AR155" s="530"/>
      <c r="AS155" s="530"/>
      <c r="AT155" s="530"/>
      <c r="AU155" s="530"/>
      <c r="AV155" s="530"/>
      <c r="AW155" s="530"/>
      <c r="AX155" s="530"/>
    </row>
    <row r="156" spans="1:55" s="531" customFormat="1" ht="20.100000000000001" customHeight="1">
      <c r="A156" s="539"/>
      <c r="B156" s="540"/>
      <c r="C156" s="541"/>
      <c r="D156" s="542"/>
      <c r="E156" s="542"/>
      <c r="F156" s="542"/>
      <c r="G156" s="529"/>
      <c r="H156" s="530"/>
      <c r="I156" s="530"/>
      <c r="J156" s="530"/>
      <c r="K156" s="530"/>
      <c r="L156" s="530"/>
      <c r="M156" s="530"/>
      <c r="N156" s="530"/>
      <c r="O156" s="530"/>
      <c r="P156" s="530"/>
      <c r="Q156" s="530"/>
      <c r="R156" s="530"/>
      <c r="S156" s="530"/>
      <c r="T156" s="530"/>
      <c r="U156" s="530"/>
      <c r="V156" s="530"/>
      <c r="W156" s="530"/>
      <c r="X156" s="530"/>
      <c r="Y156" s="530"/>
      <c r="Z156" s="530"/>
      <c r="AA156" s="530"/>
      <c r="AB156" s="530"/>
      <c r="AC156" s="530"/>
      <c r="AD156" s="530"/>
      <c r="AE156" s="530"/>
      <c r="AF156" s="530"/>
      <c r="AG156" s="530"/>
      <c r="AH156" s="530"/>
      <c r="AI156" s="530"/>
      <c r="AJ156" s="530"/>
      <c r="AK156" s="530"/>
      <c r="AL156" s="530"/>
      <c r="AM156" s="530"/>
      <c r="AN156" s="530"/>
      <c r="AO156" s="530"/>
      <c r="AP156" s="530"/>
      <c r="AQ156" s="530"/>
      <c r="AR156" s="530"/>
      <c r="AS156" s="530"/>
      <c r="AT156" s="530"/>
      <c r="AU156" s="530"/>
      <c r="AV156" s="530"/>
      <c r="AW156" s="530"/>
      <c r="AX156" s="530"/>
    </row>
    <row r="157" spans="1:55" ht="14.25">
      <c r="A157" s="130"/>
      <c r="B157" s="543"/>
      <c r="C157" s="544"/>
      <c r="D157" s="545"/>
      <c r="E157" s="546"/>
      <c r="F157" s="546"/>
      <c r="G157" s="225"/>
      <c r="H157" s="225"/>
      <c r="I157" s="225"/>
      <c r="J157" s="225"/>
      <c r="K157" s="225"/>
      <c r="L157" s="225"/>
      <c r="M157" s="225"/>
      <c r="N157" s="225"/>
      <c r="O157" s="225"/>
      <c r="P157" s="225"/>
      <c r="Q157" s="225"/>
      <c r="R157" s="225"/>
      <c r="S157" s="225"/>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5"/>
      <c r="AP157" s="225"/>
      <c r="AQ157" s="225"/>
      <c r="AR157" s="225"/>
      <c r="AS157" s="225"/>
      <c r="AT157" s="225"/>
      <c r="AU157" s="225"/>
      <c r="AV157" s="225"/>
      <c r="AW157" s="225"/>
      <c r="AX157" s="225"/>
    </row>
    <row r="158" spans="1:55" ht="14.25">
      <c r="A158" s="130"/>
      <c r="B158" s="543"/>
      <c r="C158" s="544"/>
      <c r="D158" s="547"/>
      <c r="E158" s="547"/>
      <c r="F158" s="547"/>
      <c r="G158" s="225"/>
      <c r="H158" s="225"/>
      <c r="I158" s="225"/>
      <c r="J158" s="225"/>
      <c r="K158" s="225"/>
      <c r="L158" s="225"/>
      <c r="M158" s="225"/>
      <c r="N158" s="225"/>
      <c r="O158" s="225"/>
      <c r="P158" s="225"/>
      <c r="Q158" s="225"/>
      <c r="R158" s="225"/>
      <c r="S158" s="225"/>
      <c r="T158" s="225"/>
      <c r="U158" s="225"/>
      <c r="V158" s="225"/>
      <c r="W158" s="225"/>
      <c r="X158" s="225"/>
      <c r="Y158" s="225"/>
      <c r="Z158" s="225"/>
      <c r="AA158" s="225"/>
      <c r="AB158" s="225"/>
      <c r="AC158" s="225"/>
      <c r="AD158" s="225"/>
      <c r="AE158" s="225"/>
      <c r="AF158" s="225"/>
      <c r="AG158" s="225"/>
      <c r="AH158" s="225"/>
      <c r="AI158" s="225"/>
      <c r="AJ158" s="225"/>
      <c r="AK158" s="225"/>
      <c r="AL158" s="225"/>
      <c r="AM158" s="225"/>
      <c r="AN158" s="225"/>
      <c r="AO158" s="225"/>
      <c r="AP158" s="225"/>
      <c r="AQ158" s="225"/>
      <c r="AR158" s="225"/>
      <c r="AS158" s="225"/>
      <c r="AT158" s="225"/>
      <c r="AU158" s="225"/>
      <c r="AV158" s="225"/>
      <c r="AW158" s="225"/>
      <c r="AX158" s="225"/>
    </row>
    <row r="159" spans="1:55" ht="14.25">
      <c r="A159" s="131"/>
      <c r="B159" s="543"/>
      <c r="C159" s="544"/>
      <c r="D159" s="545"/>
      <c r="E159" s="545"/>
      <c r="F159" s="545"/>
      <c r="G159" s="225"/>
      <c r="H159" s="225"/>
      <c r="I159" s="225"/>
      <c r="J159" s="225"/>
      <c r="K159" s="225"/>
      <c r="L159" s="225"/>
      <c r="M159" s="225"/>
      <c r="N159" s="225"/>
      <c r="O159" s="225"/>
      <c r="P159" s="225"/>
      <c r="Q159" s="225"/>
      <c r="R159" s="225"/>
      <c r="S159" s="225"/>
      <c r="T159" s="225"/>
      <c r="U159" s="225"/>
      <c r="V159" s="225"/>
      <c r="W159" s="225"/>
      <c r="X159" s="225"/>
      <c r="Y159" s="225"/>
      <c r="Z159" s="225"/>
      <c r="AA159" s="225"/>
      <c r="AB159" s="225"/>
      <c r="AC159" s="225"/>
      <c r="AD159" s="225"/>
      <c r="AE159" s="225"/>
      <c r="AF159" s="225"/>
      <c r="AG159" s="225"/>
      <c r="AH159" s="225"/>
      <c r="AI159" s="225"/>
      <c r="AJ159" s="225"/>
      <c r="AK159" s="225"/>
      <c r="AL159" s="225"/>
      <c r="AM159" s="225"/>
      <c r="AN159" s="225"/>
      <c r="AO159" s="225"/>
      <c r="AP159" s="225"/>
      <c r="AQ159" s="225"/>
      <c r="AR159" s="225"/>
      <c r="AS159" s="225"/>
      <c r="AT159" s="225"/>
      <c r="AU159" s="225"/>
      <c r="AV159" s="225"/>
      <c r="AW159" s="225"/>
      <c r="AX159" s="225"/>
    </row>
  </sheetData>
  <mergeCells count="1">
    <mergeCell ref="A1:F1"/>
  </mergeCells>
  <printOptions horizontalCentered="1"/>
  <pageMargins left="0.55118110236220474" right="0.35433070866141736" top="0.59055118110236227" bottom="0.39370078740157483" header="0" footer="0"/>
  <pageSetup paperSize="9" scale="87" firstPageNumber="4" fitToHeight="0" orientation="portrait" cellComments="atEnd" useFirstPageNumber="1" r:id="rId1"/>
  <headerFooter alignWithMargins="0">
    <oddFooter xml:space="preserve">&amp;C&amp;P/&amp;N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7"/>
  <sheetViews>
    <sheetView tabSelected="1" workbookViewId="0">
      <selection activeCell="B3" sqref="B3"/>
    </sheetView>
  </sheetViews>
  <sheetFormatPr defaultRowHeight="12.75"/>
  <cols>
    <col min="1" max="1" width="51" customWidth="1"/>
  </cols>
  <sheetData>
    <row r="1" spans="1:2" ht="33.75" customHeight="1">
      <c r="A1" s="579" t="s">
        <v>231</v>
      </c>
      <c r="B1" s="579"/>
    </row>
    <row r="3" spans="1:2">
      <c r="A3" s="559" t="s">
        <v>235</v>
      </c>
      <c r="B3" s="560"/>
    </row>
    <row r="4" spans="1:2">
      <c r="A4" s="559" t="s">
        <v>236</v>
      </c>
      <c r="B4" s="560"/>
    </row>
    <row r="5" spans="1:2">
      <c r="A5" s="559" t="s">
        <v>237</v>
      </c>
      <c r="B5" s="560"/>
    </row>
    <row r="6" spans="1:2">
      <c r="A6" s="559"/>
    </row>
    <row r="7" spans="1:2">
      <c r="A7" s="559" t="s">
        <v>230</v>
      </c>
      <c r="B7" s="560"/>
    </row>
  </sheetData>
  <mergeCells count="1">
    <mergeCell ref="A1:B1"/>
  </mergeCells>
  <printOptions horizontalCentered="1"/>
  <pageMargins left="0.55118110236220474" right="0.35433070866141736" top="0.59055118110236227" bottom="0.39370078740157483" header="0" footer="0"/>
  <pageSetup paperSize="9" firstPageNumber="4" fitToHeight="0" orientation="portrait" cellComments="atEnd" useFirstPageNumber="1" r:id="rId1"/>
  <headerFooter alignWithMargins="0">
    <oddFooter xml:space="preserve">&amp;C&amp;P/&amp;N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Opće napomene</vt:lpstr>
      <vt:lpstr>Ledenik</vt:lpstr>
      <vt:lpstr>Bristovac</vt:lpstr>
      <vt:lpstr>Čelinka</vt:lpstr>
      <vt:lpstr>rekapitulacija</vt:lpstr>
      <vt:lpstr>Bristovac!Print_Area</vt:lpstr>
      <vt:lpstr>Čelinka!Print_Area</vt:lpstr>
      <vt:lpstr>Ledenik!Print_Area</vt:lpstr>
      <vt:lpstr>'Opće napomene'!Print_Area</vt:lpstr>
      <vt:lpstr>Ledenik!Print_Titles</vt:lpstr>
    </vt:vector>
  </TitlesOfParts>
  <Company>Hrvatske autoceste d.o.o.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Vukelja</dc:creator>
  <cp:lastModifiedBy>Biljana</cp:lastModifiedBy>
  <cp:lastPrinted>2021-07-15T08:01:06Z</cp:lastPrinted>
  <dcterms:created xsi:type="dcterms:W3CDTF">1996-10-14T23:33:28Z</dcterms:created>
  <dcterms:modified xsi:type="dcterms:W3CDTF">2021-08-18T11:25:01Z</dcterms:modified>
</cp:coreProperties>
</file>