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285" windowWidth="14280" windowHeight="9675"/>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Troškovnik!$A$2:$F$103</definedName>
    <definedName name="REFER_GT">#REF!</definedName>
  </definedNames>
  <calcPr calcId="145621"/>
</workbook>
</file>

<file path=xl/calcChain.xml><?xml version="1.0" encoding="utf-8"?>
<calcChain xmlns="http://schemas.openxmlformats.org/spreadsheetml/2006/main">
  <c r="F30" i="1" l="1"/>
  <c r="F15" i="1"/>
  <c r="F54" i="1"/>
  <c r="B66" i="1" l="1"/>
  <c r="F63" i="1"/>
  <c r="F60" i="1"/>
  <c r="F57" i="1"/>
  <c r="F51" i="1"/>
  <c r="F21" i="1"/>
  <c r="F42" i="1" l="1"/>
  <c r="F48" i="1" l="1"/>
  <c r="F45" i="1" l="1"/>
  <c r="F36" i="1"/>
  <c r="F39" i="1"/>
  <c r="B72" i="1" l="1"/>
  <c r="F18" i="1"/>
  <c r="F12" i="1"/>
  <c r="F24" i="1" s="1"/>
  <c r="F72" i="1" l="1"/>
  <c r="F33" i="1" l="1"/>
  <c r="F66" i="1" s="1"/>
  <c r="B74" i="1"/>
  <c r="F74" i="1" l="1"/>
  <c r="F77" i="1" l="1"/>
  <c r="F79" i="1" l="1"/>
  <c r="F81" i="1" s="1"/>
</calcChain>
</file>

<file path=xl/sharedStrings.xml><?xml version="1.0" encoding="utf-8"?>
<sst xmlns="http://schemas.openxmlformats.org/spreadsheetml/2006/main" count="85" uniqueCount="66">
  <si>
    <t>ST.</t>
  </si>
  <si>
    <t>JED.</t>
  </si>
  <si>
    <t xml:space="preserve"> JEDINIČNA</t>
  </si>
  <si>
    <t>UKUPNA</t>
  </si>
  <si>
    <t>TROŠK.</t>
  </si>
  <si>
    <t xml:space="preserve">  S A D R Ž A J :</t>
  </si>
  <si>
    <t xml:space="preserve"> MJERE</t>
  </si>
  <si>
    <t>KOLIČINA</t>
  </si>
  <si>
    <t xml:space="preserve"> CIJENA</t>
  </si>
  <si>
    <t>/KUNA/</t>
  </si>
  <si>
    <t>1.</t>
  </si>
  <si>
    <t>1.1.</t>
  </si>
  <si>
    <t>1.2.</t>
  </si>
  <si>
    <t>kom</t>
  </si>
  <si>
    <t>1.3.</t>
  </si>
  <si>
    <t>m2</t>
  </si>
  <si>
    <t>m3</t>
  </si>
  <si>
    <t>kg</t>
  </si>
  <si>
    <t>PRIPREMNI RADOVI</t>
  </si>
  <si>
    <t>2.1.</t>
  </si>
  <si>
    <t>2.2.</t>
  </si>
  <si>
    <t>2.3.</t>
  </si>
  <si>
    <t>2.4.</t>
  </si>
  <si>
    <t>2.5.</t>
  </si>
  <si>
    <t>2.</t>
  </si>
  <si>
    <t>REKAPITULACIJA:</t>
  </si>
  <si>
    <t>SVEUKUPNO:</t>
  </si>
  <si>
    <t>2.6.</t>
  </si>
  <si>
    <t>2.7.</t>
  </si>
  <si>
    <t>PDV (25%)</t>
  </si>
  <si>
    <t>SVEUKUPNO S PDV-om</t>
  </si>
  <si>
    <t>kompl.</t>
  </si>
  <si>
    <t>Geodetska kontrola pozicioniranja montiranih  glavnih nosača. 
Stavka se odnosi na geodetsku kontrolu pozicioniranja svih oštećenih čeličnih stupova zidova zaštite od buke. Stavka uključuje sav rad, alat, pribor i potrošni materijal potreban za potpuno dovršenje stavke, kao i sve potrebne prijevoze i prijenose.
Obračun po komletu.</t>
  </si>
  <si>
    <t xml:space="preserve">Mobilizacija i demobilizacija gradilišta, koje uključuje: 
a) dovoz i odvoz svih strojeva
b) dovoz i odvoz alata
c) dovoz i odvoz agregata
d) dovoz instaliranje i odvoz rasvjetnih tijela za noćni rad 
e) ostali pripremni radovi
d) dovoz vode autocisternama
f) čišćenje gradilišta od korova i ostalog raslinja, utovar u tansportno sredstvo te deponiranje na službeno odlagalište
</t>
  </si>
  <si>
    <t>1.4.</t>
  </si>
  <si>
    <t xml:space="preserve"> T R O Š K O V N I K
SANACIJE ZIDOVA ZAŠTITE OD BUKE U ZONI km 252+800  A1 ZAGREB  - SPLIT - DUBROVNIK , TJO MASLENICA</t>
  </si>
  <si>
    <t>(0,6x0.6xpi/4)x1x6 = 1,69 m3</t>
  </si>
  <si>
    <t>Pranje gornje površine pilota nakon izvođenja radova hidromehaničkog razaranja, pod mlazom vosde zmeđu 400 i 800 bara. Stavka obuhvaća sav rad, alat, pribor i potrošni materijal.
Obračun po kom "opranog" pilota.</t>
  </si>
  <si>
    <t>6 x 6 = 36 kom</t>
  </si>
  <si>
    <t>Dopuna i zamjena oštećene armature B 500B prema uvjetima iz Projekta . Stavka obuhvaća sav rad, alat, pribor i potrošni materijal potreban za potpuno dovršenje stavke, kao i sve prijevoze i prijenose.
Obračun po kg dopremljene i ugrađene armature.</t>
  </si>
  <si>
    <t>RADOVI SANACIJE ZIDOVA ZAŠTITE OD BUKE</t>
  </si>
  <si>
    <t>2.8.</t>
  </si>
  <si>
    <t>2.9.</t>
  </si>
  <si>
    <t>Nanošenje sustava trajnoelastičnog premaza definiranog Projektom na gornju plohu pilota i minimalno 5 cm na plašt pilota. Stavka uključuje sav rad, alat, pribor i potrošni materijal potreban za potpuno dovršenje stavke.
Obračun po kom "obrađenog" pilota .</t>
  </si>
  <si>
    <t>2.10.</t>
  </si>
  <si>
    <t>Izrada radioničkog nacrta prema stvarnom stanju postojećih panela zidova zaštite od buke. Stavka uključuje sav rad, alat, pribor i potrošni materijal potreban za potpuno dovršenje stavke.
Obračun po kompletu .</t>
  </si>
  <si>
    <t>Hidrodinamičko uklanjanje betona u punom promjeru pilota dubine 1m (100 cm). Uklanjanje se vrši pod tlakom vode između 2000 i 2500 bara.Stavka obuhvaća sav rad, alat, pribor i potrošni materijal potreban za potpuno dovršenje stavke.
Obračun po m3 hidrodinamički uklonjenog betona.</t>
  </si>
  <si>
    <t>30kg  x 6 = 180 kg</t>
  </si>
  <si>
    <t>1,6 x 4 x 9 = 57,6 m2</t>
  </si>
  <si>
    <t>Projektant:</t>
  </si>
  <si>
    <t xml:space="preserve">mr.sc. Krunoslav Mavar, dipl.ing.građ
</t>
  </si>
  <si>
    <t>mr.sc. Krunoslav Mavar, dipl.ing.građ</t>
  </si>
  <si>
    <t>Broj ovlaštenja: G 595</t>
  </si>
  <si>
    <t>Izvedba privremene nepropusne zaštitne ograde visine 2m i ukupne duljine 12 metara, na zaustavnoj traci autoceste. Postava ograde provodi se radi osiguranja sigurnosti cestovnog prometa od mlaza vode i prštanja hidrorazorenih komada betona i ostalih gradiva, te sigurnosti radnika. Uključeno je premiještanje ograde, ponovna montaža, završna demontaža nakon obavljenih radova, utovar u transportno sredstvo i odvoz iz zone gradilišta.  Stavka uključuje sav rad, alat, pribor i potrošni materijal potreban za potpuno dovršenje stavke, kao i sve potrebne prijevoze i prijenose.
Obračun po kompletu montirane zaštitne ograde.</t>
  </si>
  <si>
    <t>Ugradnja betona C35/45 , koji mora biti vodonepropusan (prema HRN EN 12390-8:2000 za VDP3 (15mm)), otporan na smrzavanje (HRN U.M1.016:1977 za M-200), otporan na djelovanje mraza i soli (HRN EN 12390-9 za MS-56) Prije betoniranja, na postojeći beton potrebno je nanijeti premaz za spoja starog i novog betona (tzv. S - N veza). Gornju plohu građenog betona potrebno je zagladiti u svrhu izrade skošenja pod nagibom 1:5, radi spriječavanja nakupljanja vode. U stavku je uključena dobava, doprema, montaža i demontaža oplate. Stavka uključuje sav rad, alat, pribor i potrošni materijal potreban za potpuno dovršenje stavke, kao i sve potrebne prijevoze i prijenose.
Obračun po m3 ugrađenog betona.</t>
  </si>
  <si>
    <t>2.11.</t>
  </si>
  <si>
    <t>Dobava, doprema i montaža panela zidova za zaštitu od buke prema radioničkom nacrtu. Paneli zidova zaštite od buke se sastoj od pocinčanih čeličnih profila,pocinčane čelične mreže i mineralne vune debljine cca. 12 cm.  Antikorozivnu zaštitu čeličnih profila panela i čelične mreže izvesti toplim pocinčavanjem za kategoriju korozivnosti C5M prema HRN EN ISO 12944-2. Minimalna debljina suhog filma cinka je 100 µm. Stavka uključuje sav rad, alat, pribor i potrošni materijal potreban za potpuno dovršenje stavke, kao i sve potrebne prijevoze i prijenose.
Obračun po m2  dobavljenih, dopremljenih i montiranih panela zidova za zaštitu od buke.</t>
  </si>
  <si>
    <t>2.12.</t>
  </si>
  <si>
    <t>Bušenje dodatnih ankera u beton promjera 16 mm u rupe promjera 18 mm, dubine cca. 30 cm. Ankeri su od rebraste armature B500 B. U stavku je uključeno  zalijevaje epoksidnim smolom nakon ispuhivanja rupe od nevezanih zrna, prašine i sl. Stavka obuhvaća sav rad, alat, pribor i potrošni materijal potreban za potpuno dovršenje stavke. 
Obračun po kom dobavljenog  i ugrađenog ankera.</t>
  </si>
  <si>
    <t>Ručni iskop oko pilota u dubini od 1,2m (120 cm) oko pilota, deponiranje iskopanog materijala u zoni gradilišta, te ručno zatrpavanje zone pilota nakon skidanja oplate gornjeg vrha pilota. Potrebno je osigurati minimalno 1m (100 cm) razmaka od vanjskog ruba pilota do pokosa iskopa u svrhu omogućavanja neometanog izvođenja radova. Stavka obuhvaća sav rad, alat, pribor i potrošni materijal potreban za potpuno dovršenje stavke, kao i sve potrebne prijevoze i prijenose.
Obračun po kom "obrađenog" pilota.</t>
  </si>
  <si>
    <t>Dobava, doprema i ugradnja čeličnih profila IPE 180 kvalitete čelika S 355. Antikorozivnu zaštitu izvesti toplim pocinčavanjem za kategoriju korozivnosti C5M prema HRN EN ISO 12944-2. Minimalna debljina suhog filma cinka je 100 µm.Stavka uključuje sav rad, alat, pribor i potrošni materijal potreban za potpuno dovršenje stavke, kao i sve potrebne prijevoze i prijenose. Stavka uključuje i zavaraivanje profila za postojeću armaturu u svrhu osiguranja vertikalnosti stupa.
Obračun po kg dobavljenog, dopremljenog čeličnog profila.</t>
  </si>
  <si>
    <t>Pranje gornje plohe površine pilota i plašta pilota  nakon očvršćivanja betona, pod mlazom vosde zmeđu 400 i 800 bara, u svrhu nanošenja sustava trajnoelastičnog premaza. Stavka obuhvaća sav rad, alat, pribor i potrošni materijal.
Obračun po kom "opranog" pilota.</t>
  </si>
  <si>
    <t>Sve radove izvesti u skladu s Općim tehničkim uvjetima za radove na cestama (OTU), knjige I do VI (IGH 2001.), Tehničkim propisom za betonske konstrukcije - TPBK (NN 139/09, te nastavnim izmjenama i dopunama NN 14/10, NN 125/10 i NN 136/12), nizom normi HRN EN 206 (Beton) uključivo normu HRN 1128:2007 (Beton – smjernice za primjenu norme HRN EN 206-1) i normu HRN ENV 13670-1, zatim nizom normi HRN 1504 (Proizvodi i sustavi za zaštitu i popravak betonskih konstrukcija), te ostalim hrvatskim normama i drugim važećim propisima iz ovog područja, uključivo propise o zaštiti na radu.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sve potrebne skele i oplate,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suglasnost Projektanta. Nepredviđeni radovi, koji se tijekom građenja pokažu neophodnima mogu se izvoditi samo po odobrenju Investitora na osnovu ponude Izvođača. 
Kako se radi o sanaciji građevine za koju nije raspoloživa dostatna tehnička dokumentacija (navedeni sustav panela zidova zaštite od buke ne postoji na tržištu Republike Hrvatske) po kojoj ona izvođena, za očekivati su izvjesna odstupanja od ovog projekta, koja je potrebno  usuglasiti s Projektantom prije izvođenja.  
Stvarne količine pojedinih radova utvrditi će Nadzorni inženjer na licu mjesta. 
Prijelaz na iduću fazu radova moguć je samo po odobrenju Nadzornog inženjera.  
Ukoliko tijekom radova Izvođač naiđe na podzemne instalacije, dužan ih je zaštiti ili premjestiti sukladno uputama Nadzornog inženjera.  
Obaveza izvođača je organizaciju gradilišta i dinamiku radova prlagoditi režimu privremene regulacije prometa i eventualno potrebnim aktivnostima vezanim za izmještanje instalacija.</t>
  </si>
  <si>
    <r>
      <t>Uklanjanje svih oštećenih dijelova zidova za zaštitu od buke. Uklanjanje obuhvaća utovar šest čeličnih profila i devet panela zidova zaštite od buke</t>
    </r>
    <r>
      <rPr>
        <sz val="10"/>
        <color rgb="FFFF0000"/>
        <rFont val="Calibri"/>
        <family val="2"/>
        <charset val="238"/>
        <scheme val="minor"/>
      </rPr>
      <t>.</t>
    </r>
    <r>
      <rPr>
        <sz val="10"/>
        <rFont val="Calibri"/>
        <family val="2"/>
        <charset val="238"/>
        <scheme val="minor"/>
      </rPr>
      <t>Stavka obuhvaća utovar u transportno sredstvo, te odvoz i deponiranje na službeno odlagalište. Stavka uključuje sav rad, alat, pribor i potrošni materijal potreban za potpuno dovršenje stavke, kao i sve potrebne prijevoze i prijenose.
Obračun po komletu.</t>
    </r>
  </si>
  <si>
    <t>Nanošenje sustava zaštitnog premaza na cjelokupnu armaturu prema uvjetima iz Projekta. Stavka obuhvaća sav rad, alat, pribor i potrošni materijal potreban za potpuno dovršenje stavke.
Obračun po kom saniranog pilota.</t>
  </si>
  <si>
    <t>Zagreb, siječanj 2021.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</si>
</sst>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17"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0"/>
      <name val="Calibri"/>
      <family val="2"/>
      <charset val="238"/>
      <scheme val="minor"/>
    </font>
    <font>
      <b/>
      <sz val="10"/>
      <name val="Calibri"/>
      <family val="2"/>
      <charset val="238"/>
      <scheme val="minor"/>
    </font>
    <font>
      <sz val="10"/>
      <color indexed="8"/>
      <name val="Calibri"/>
      <family val="2"/>
      <charset val="238"/>
      <scheme val="minor"/>
    </font>
    <font>
      <b/>
      <sz val="10"/>
      <color indexed="10"/>
      <name val="Calibri"/>
      <family val="2"/>
      <charset val="238"/>
      <scheme val="minor"/>
    </font>
    <font>
      <sz val="10"/>
      <color indexed="10"/>
      <name val="Calibri"/>
      <family val="2"/>
      <charset val="238"/>
      <scheme val="minor"/>
    </font>
    <font>
      <sz val="10"/>
      <color rgb="FFFF0000"/>
      <name val="Calibri"/>
      <family val="2"/>
      <charset val="238"/>
      <scheme val="minor"/>
    </font>
    <font>
      <sz val="12"/>
      <name val="Calibri"/>
      <family val="2"/>
      <charset val="238"/>
      <scheme val="minor"/>
    </font>
    <font>
      <sz val="9"/>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cellStyleXfs>
  <cellXfs count="121">
    <xf numFmtId="0" fontId="0" fillId="0" borderId="0" xfId="0"/>
    <xf numFmtId="49" fontId="9" fillId="0" borderId="0" xfId="6" applyNumberFormat="1" applyFont="1" applyAlignment="1">
      <alignment horizontal="center" vertical="center"/>
    </xf>
    <xf numFmtId="0" fontId="9" fillId="0" borderId="0" xfId="6" applyFont="1" applyBorder="1" applyAlignment="1">
      <alignment horizontal="justify" vertical="top"/>
    </xf>
    <xf numFmtId="0" fontId="9" fillId="0" borderId="0" xfId="6" applyFont="1" applyAlignment="1">
      <alignment vertical="center"/>
    </xf>
    <xf numFmtId="49" fontId="9" fillId="0" borderId="1" xfId="6" applyNumberFormat="1" applyFont="1" applyBorder="1" applyAlignment="1">
      <alignment horizontal="center" vertical="center"/>
    </xf>
    <xf numFmtId="0" fontId="9" fillId="0" borderId="1" xfId="6" applyFont="1" applyBorder="1" applyAlignment="1">
      <alignment horizontal="justify" vertical="top"/>
    </xf>
    <xf numFmtId="49" fontId="9" fillId="0" borderId="2" xfId="6" applyNumberFormat="1" applyFont="1" applyFill="1" applyBorder="1" applyAlignment="1" applyProtection="1">
      <alignment horizontal="center" vertical="center"/>
    </xf>
    <xf numFmtId="4" fontId="9" fillId="0" borderId="2" xfId="2" quotePrefix="1" applyNumberFormat="1" applyFont="1" applyFill="1" applyBorder="1" applyAlignment="1" applyProtection="1">
      <alignment horizontal="center" vertical="center"/>
    </xf>
    <xf numFmtId="0" fontId="9" fillId="0" borderId="0" xfId="6" applyFont="1" applyAlignment="1">
      <alignment horizontal="center" vertical="center"/>
    </xf>
    <xf numFmtId="49" fontId="9" fillId="0" borderId="4" xfId="6" applyNumberFormat="1" applyFont="1" applyFill="1" applyBorder="1" applyAlignment="1" applyProtection="1">
      <alignment horizontal="center" vertical="center"/>
    </xf>
    <xf numFmtId="4" fontId="9" fillId="0" borderId="4" xfId="2" applyNumberFormat="1" applyFont="1" applyFill="1" applyBorder="1" applyAlignment="1">
      <alignment horizontal="center" vertical="center"/>
    </xf>
    <xf numFmtId="49" fontId="9" fillId="0" borderId="5" xfId="6" applyNumberFormat="1" applyFont="1" applyFill="1" applyBorder="1" applyAlignment="1" applyProtection="1">
      <alignment horizontal="center" vertical="center"/>
    </xf>
    <xf numFmtId="4" fontId="9" fillId="0" borderId="5" xfId="2" applyNumberFormat="1" applyFont="1" applyFill="1" applyBorder="1" applyAlignment="1">
      <alignment horizontal="center" vertical="center"/>
    </xf>
    <xf numFmtId="49" fontId="9" fillId="0" borderId="0" xfId="6" applyNumberFormat="1" applyFont="1" applyFill="1" applyBorder="1" applyAlignment="1" applyProtection="1">
      <alignment horizontal="center" vertical="center"/>
    </xf>
    <xf numFmtId="0" fontId="9" fillId="0" borderId="0" xfId="6" applyFont="1" applyFill="1" applyBorder="1" applyAlignment="1">
      <alignment horizontal="center" vertical="top"/>
    </xf>
    <xf numFmtId="49" fontId="10" fillId="0" borderId="6" xfId="6" applyNumberFormat="1" applyFont="1" applyFill="1" applyBorder="1" applyAlignment="1" applyProtection="1">
      <alignment horizontal="center" vertical="center"/>
    </xf>
    <xf numFmtId="165" fontId="10" fillId="0" borderId="7" xfId="6" applyNumberFormat="1" applyFont="1" applyFill="1" applyBorder="1" applyAlignment="1" applyProtection="1">
      <alignment horizontal="justify" vertical="top"/>
    </xf>
    <xf numFmtId="0" fontId="9" fillId="0" borderId="0" xfId="6" applyFont="1" applyFill="1" applyAlignment="1">
      <alignment vertical="center"/>
    </xf>
    <xf numFmtId="49" fontId="10" fillId="0" borderId="0" xfId="6" applyNumberFormat="1" applyFont="1" applyFill="1" applyBorder="1" applyAlignment="1" applyProtection="1">
      <alignment horizontal="center" vertical="center"/>
    </xf>
    <xf numFmtId="49" fontId="9" fillId="0" borderId="0" xfId="7" applyNumberFormat="1" applyFont="1" applyFill="1" applyBorder="1" applyAlignment="1">
      <alignment horizontal="center" vertical="center"/>
    </xf>
    <xf numFmtId="0" fontId="9" fillId="0" borderId="0" xfId="0" applyNumberFormat="1" applyFont="1" applyFill="1" applyBorder="1" applyAlignment="1">
      <alignment horizontal="justify" vertical="top" wrapText="1"/>
    </xf>
    <xf numFmtId="4" fontId="9" fillId="0" borderId="0" xfId="6" applyNumberFormat="1" applyFont="1" applyFill="1" applyBorder="1" applyAlignment="1">
      <alignment vertical="center"/>
    </xf>
    <xf numFmtId="0" fontId="9" fillId="0" borderId="0" xfId="0" applyNumberFormat="1" applyFont="1" applyFill="1" applyAlignment="1">
      <alignment horizontal="justify" vertical="top"/>
    </xf>
    <xf numFmtId="49" fontId="9" fillId="2" borderId="0" xfId="7" applyNumberFormat="1" applyFont="1" applyFill="1" applyBorder="1" applyAlignment="1">
      <alignment horizontal="center" vertical="center"/>
    </xf>
    <xf numFmtId="0" fontId="9" fillId="2" borderId="0" xfId="0" applyNumberFormat="1" applyFont="1" applyFill="1" applyAlignment="1">
      <alignment horizontal="justify" vertical="top"/>
    </xf>
    <xf numFmtId="0" fontId="9" fillId="0" borderId="0" xfId="0" applyNumberFormat="1" applyFont="1" applyFill="1" applyBorder="1" applyAlignment="1">
      <alignment horizontal="left" vertical="top" wrapText="1"/>
    </xf>
    <xf numFmtId="49" fontId="9" fillId="0" borderId="0" xfId="6" applyNumberFormat="1" applyFont="1" applyFill="1" applyBorder="1" applyAlignment="1">
      <alignment horizontal="center" vertical="center"/>
    </xf>
    <xf numFmtId="0" fontId="9" fillId="0" borderId="0" xfId="6" applyFont="1" applyFill="1" applyBorder="1" applyAlignment="1">
      <alignment horizontal="justify" vertical="top"/>
    </xf>
    <xf numFmtId="49" fontId="9" fillId="0" borderId="0" xfId="6" applyNumberFormat="1" applyFont="1" applyFill="1" applyAlignment="1">
      <alignment horizontal="center" vertical="center"/>
    </xf>
    <xf numFmtId="49" fontId="9" fillId="0" borderId="0" xfId="6" applyNumberFormat="1" applyFont="1" applyFill="1" applyBorder="1" applyAlignment="1">
      <alignment horizontal="center" vertical="center" wrapText="1"/>
    </xf>
    <xf numFmtId="165" fontId="9" fillId="0" borderId="0" xfId="6" applyNumberFormat="1" applyFont="1" applyAlignment="1">
      <alignment horizontal="justify" vertical="top"/>
    </xf>
    <xf numFmtId="0" fontId="9" fillId="0" borderId="0" xfId="6" applyFont="1" applyAlignment="1">
      <alignment horizontal="justify" vertical="top"/>
    </xf>
    <xf numFmtId="49" fontId="9" fillId="0" borderId="0" xfId="6" applyNumberFormat="1" applyFont="1" applyAlignment="1">
      <alignment horizontal="center" vertical="center" wrapText="1"/>
    </xf>
    <xf numFmtId="49" fontId="12" fillId="0" borderId="0" xfId="6" applyNumberFormat="1" applyFont="1" applyFill="1" applyBorder="1" applyAlignment="1">
      <alignment horizontal="center" vertical="center"/>
    </xf>
    <xf numFmtId="0" fontId="12" fillId="0" borderId="0" xfId="6" applyFont="1" applyFill="1" applyBorder="1" applyAlignment="1">
      <alignment horizontal="left" vertical="top"/>
    </xf>
    <xf numFmtId="165" fontId="12" fillId="0" borderId="0" xfId="6" applyNumberFormat="1" applyFont="1" applyFill="1" applyBorder="1" applyAlignment="1">
      <alignment horizontal="left" vertical="top"/>
    </xf>
    <xf numFmtId="49" fontId="12" fillId="0" borderId="0" xfId="6" applyNumberFormat="1" applyFont="1" applyFill="1" applyBorder="1" applyAlignment="1">
      <alignment horizontal="center" vertical="center" wrapText="1"/>
    </xf>
    <xf numFmtId="165" fontId="12" fillId="0" borderId="0" xfId="6" applyNumberFormat="1" applyFont="1" applyFill="1" applyBorder="1" applyAlignment="1">
      <alignment horizontal="justify" vertical="top"/>
    </xf>
    <xf numFmtId="49" fontId="10" fillId="0" borderId="0" xfId="6" applyNumberFormat="1" applyFont="1" applyFill="1" applyBorder="1" applyAlignment="1">
      <alignment horizontal="center" vertical="center" wrapText="1"/>
    </xf>
    <xf numFmtId="165" fontId="10" fillId="0" borderId="0" xfId="6" applyNumberFormat="1" applyFont="1" applyFill="1" applyBorder="1" applyAlignment="1">
      <alignment horizontal="justify" vertical="top"/>
    </xf>
    <xf numFmtId="49" fontId="13" fillId="0" borderId="0" xfId="6" applyNumberFormat="1" applyFont="1" applyFill="1" applyBorder="1" applyAlignment="1">
      <alignment horizontal="center" vertical="center" wrapText="1"/>
    </xf>
    <xf numFmtId="0" fontId="13" fillId="0" borderId="0" xfId="6" applyFont="1" applyFill="1" applyBorder="1" applyAlignment="1">
      <alignment horizontal="justify" vertical="top"/>
    </xf>
    <xf numFmtId="0" fontId="10" fillId="0" borderId="0" xfId="6" applyFont="1" applyFill="1" applyBorder="1" applyAlignment="1">
      <alignment horizontal="justify" vertical="top"/>
    </xf>
    <xf numFmtId="0" fontId="9" fillId="0" borderId="2" xfId="6" applyFont="1" applyFill="1" applyBorder="1" applyAlignment="1">
      <alignment horizontal="center" vertical="top"/>
    </xf>
    <xf numFmtId="165" fontId="9" fillId="0" borderId="4" xfId="6" quotePrefix="1" applyNumberFormat="1" applyFont="1" applyFill="1" applyBorder="1" applyAlignment="1" applyProtection="1">
      <alignment horizontal="center" vertical="top"/>
    </xf>
    <xf numFmtId="0" fontId="9" fillId="0" borderId="5" xfId="6" applyFont="1" applyFill="1" applyBorder="1" applyAlignment="1">
      <alignment horizontal="center" vertical="top"/>
    </xf>
    <xf numFmtId="0" fontId="9" fillId="0" borderId="0" xfId="6" applyFont="1" applyFill="1" applyBorder="1" applyAlignment="1">
      <alignment vertical="top"/>
    </xf>
    <xf numFmtId="0" fontId="9" fillId="0" borderId="8" xfId="6" applyFont="1" applyFill="1" applyBorder="1" applyAlignment="1">
      <alignment horizontal="justify" vertical="top"/>
    </xf>
    <xf numFmtId="0" fontId="9" fillId="2" borderId="0" xfId="6" applyFont="1" applyFill="1" applyAlignment="1">
      <alignment horizontal="justify" vertical="top"/>
    </xf>
    <xf numFmtId="0" fontId="9" fillId="0" borderId="0" xfId="0" applyNumberFormat="1" applyFont="1" applyFill="1" applyAlignment="1">
      <alignment horizontal="justify" vertical="top" wrapText="1"/>
    </xf>
    <xf numFmtId="165" fontId="10" fillId="0" borderId="0" xfId="6" applyNumberFormat="1" applyFont="1" applyFill="1" applyBorder="1" applyAlignment="1" applyProtection="1">
      <alignment horizontal="justify" vertical="top"/>
    </xf>
    <xf numFmtId="49" fontId="9" fillId="0" borderId="0" xfId="7" applyNumberFormat="1" applyFont="1" applyFill="1" applyBorder="1" applyAlignment="1">
      <alignment horizontal="center" vertical="top"/>
    </xf>
    <xf numFmtId="49" fontId="9" fillId="3" borderId="0" xfId="7" applyNumberFormat="1" applyFont="1" applyFill="1" applyBorder="1" applyAlignment="1">
      <alignment horizontal="center" vertical="center"/>
    </xf>
    <xf numFmtId="0" fontId="9" fillId="3" borderId="0" xfId="0" applyNumberFormat="1" applyFont="1" applyFill="1" applyAlignment="1">
      <alignment horizontal="justify" vertical="top"/>
    </xf>
    <xf numFmtId="0" fontId="9" fillId="3" borderId="0" xfId="6" applyFont="1" applyFill="1" applyAlignment="1">
      <alignment vertical="center"/>
    </xf>
    <xf numFmtId="0" fontId="9" fillId="0" borderId="0" xfId="11" applyNumberFormat="1" applyFont="1" applyFill="1" applyAlignment="1">
      <alignment horizontal="justify" vertical="top" wrapText="1"/>
    </xf>
    <xf numFmtId="165" fontId="9" fillId="2" borderId="0" xfId="0" applyNumberFormat="1" applyFont="1" applyFill="1" applyAlignment="1">
      <alignment horizontal="justify" vertical="top"/>
    </xf>
    <xf numFmtId="4" fontId="9" fillId="0" borderId="0" xfId="6" applyNumberFormat="1" applyFont="1" applyBorder="1" applyAlignment="1" applyProtection="1">
      <alignment horizontal="left"/>
    </xf>
    <xf numFmtId="4" fontId="9" fillId="0" borderId="1" xfId="6" applyNumberFormat="1" applyFont="1" applyBorder="1" applyAlignment="1" applyProtection="1">
      <alignment horizontal="left"/>
    </xf>
    <xf numFmtId="4" fontId="9" fillId="0" borderId="2" xfId="6" applyNumberFormat="1" applyFont="1" applyFill="1" applyBorder="1" applyAlignment="1" applyProtection="1">
      <alignment horizontal="center" vertical="center"/>
    </xf>
    <xf numFmtId="4" fontId="9" fillId="0" borderId="3" xfId="2" applyNumberFormat="1" applyFont="1" applyFill="1" applyBorder="1" applyAlignment="1" applyProtection="1">
      <alignment horizontal="center" vertical="center"/>
    </xf>
    <xf numFmtId="4" fontId="9" fillId="0" borderId="2" xfId="2" applyNumberFormat="1" applyFont="1" applyFill="1" applyBorder="1" applyAlignment="1" applyProtection="1">
      <alignment horizontal="center" vertical="center"/>
    </xf>
    <xf numFmtId="4" fontId="9" fillId="0" borderId="4" xfId="6" applyNumberFormat="1" applyFont="1" applyFill="1" applyBorder="1" applyAlignment="1" applyProtection="1">
      <alignment horizontal="center" vertical="center"/>
    </xf>
    <xf numFmtId="4" fontId="9" fillId="0" borderId="0" xfId="2" applyNumberFormat="1" applyFont="1" applyFill="1" applyBorder="1" applyAlignment="1" applyProtection="1">
      <alignment horizontal="center" vertical="center"/>
    </xf>
    <xf numFmtId="4" fontId="9" fillId="0" borderId="4" xfId="2" applyNumberFormat="1" applyFont="1" applyFill="1" applyBorder="1" applyAlignment="1" applyProtection="1">
      <alignment horizontal="center" vertical="center"/>
    </xf>
    <xf numFmtId="4" fontId="9" fillId="0" borderId="5" xfId="6" applyNumberFormat="1" applyFont="1" applyFill="1" applyBorder="1" applyAlignment="1" applyProtection="1">
      <alignment horizontal="center" vertical="center"/>
    </xf>
    <xf numFmtId="4" fontId="9" fillId="0" borderId="1" xfId="2" quotePrefix="1" applyNumberFormat="1" applyFont="1" applyFill="1" applyBorder="1" applyAlignment="1" applyProtection="1">
      <alignment horizontal="center" vertical="center"/>
    </xf>
    <xf numFmtId="4" fontId="9" fillId="0" borderId="5" xfId="2" quotePrefix="1" applyNumberFormat="1" applyFont="1" applyFill="1" applyBorder="1" applyAlignment="1" applyProtection="1">
      <alignment horizontal="center" vertical="center"/>
    </xf>
    <xf numFmtId="4" fontId="9" fillId="0" borderId="0" xfId="6" applyNumberFormat="1" applyFont="1" applyFill="1" applyBorder="1" applyAlignment="1" applyProtection="1">
      <alignment horizontal="center"/>
    </xf>
    <xf numFmtId="4" fontId="9" fillId="0" borderId="0" xfId="2" quotePrefix="1" applyNumberFormat="1" applyFont="1" applyFill="1" applyBorder="1" applyAlignment="1" applyProtection="1">
      <alignment horizontal="center" vertical="center"/>
    </xf>
    <xf numFmtId="4" fontId="9" fillId="0" borderId="0" xfId="6" applyNumberFormat="1" applyFont="1" applyFill="1" applyBorder="1" applyAlignment="1">
      <alignment horizontal="left"/>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xf>
    <xf numFmtId="4" fontId="9" fillId="2" borderId="0" xfId="0" applyNumberFormat="1" applyFont="1" applyFill="1" applyBorder="1" applyAlignment="1">
      <alignment horizontal="center"/>
    </xf>
    <xf numFmtId="4" fontId="9" fillId="3" borderId="0" xfId="0" applyNumberFormat="1" applyFont="1" applyFill="1" applyBorder="1" applyAlignment="1">
      <alignment horizontal="center"/>
    </xf>
    <xf numFmtId="4" fontId="9" fillId="0" borderId="0" xfId="6" applyNumberFormat="1" applyFont="1" applyFill="1" applyBorder="1" applyAlignment="1">
      <alignment horizontal="center"/>
    </xf>
    <xf numFmtId="4" fontId="9" fillId="0" borderId="0" xfId="6" applyNumberFormat="1" applyFont="1" applyAlignment="1">
      <alignment horizontal="left"/>
    </xf>
    <xf numFmtId="4" fontId="9" fillId="0" borderId="0" xfId="6" applyNumberFormat="1" applyFont="1" applyAlignment="1">
      <alignment vertical="center"/>
    </xf>
    <xf numFmtId="4" fontId="9" fillId="2" borderId="0" xfId="6" applyNumberFormat="1" applyFont="1" applyFill="1" applyAlignment="1">
      <alignment horizontal="left"/>
    </xf>
    <xf numFmtId="4" fontId="9" fillId="0" borderId="0" xfId="6" applyNumberFormat="1" applyFont="1" applyFill="1" applyBorder="1" applyAlignment="1">
      <alignment horizontal="left" vertical="top"/>
    </xf>
    <xf numFmtId="4" fontId="9" fillId="0" borderId="0" xfId="6" applyNumberFormat="1" applyFont="1" applyFill="1" applyBorder="1" applyAlignment="1">
      <alignment horizontal="left" wrapText="1"/>
    </xf>
    <xf numFmtId="4" fontId="12" fillId="0" borderId="0" xfId="6" applyNumberFormat="1" applyFont="1" applyFill="1" applyBorder="1" applyAlignment="1">
      <alignment horizontal="left" wrapText="1"/>
    </xf>
    <xf numFmtId="4" fontId="10" fillId="0" borderId="0" xfId="6" applyNumberFormat="1" applyFont="1" applyFill="1" applyBorder="1" applyAlignment="1">
      <alignment horizontal="left" wrapText="1"/>
    </xf>
    <xf numFmtId="4" fontId="13" fillId="0" borderId="0" xfId="6" applyNumberFormat="1" applyFont="1" applyFill="1" applyBorder="1" applyAlignment="1">
      <alignment horizontal="left"/>
    </xf>
    <xf numFmtId="4" fontId="12" fillId="0" borderId="0" xfId="6" applyNumberFormat="1" applyFont="1" applyFill="1" applyBorder="1" applyAlignment="1">
      <alignment horizontal="left" vertical="top"/>
    </xf>
    <xf numFmtId="4" fontId="10" fillId="0" borderId="0" xfId="6" applyNumberFormat="1" applyFont="1" applyFill="1" applyBorder="1" applyAlignment="1">
      <alignment horizontal="left"/>
    </xf>
    <xf numFmtId="4" fontId="12" fillId="0" borderId="0" xfId="2" applyNumberFormat="1" applyFont="1" applyFill="1" applyBorder="1" applyAlignment="1">
      <alignment horizontal="center" vertical="center"/>
    </xf>
    <xf numFmtId="4" fontId="9" fillId="0" borderId="0" xfId="2" applyNumberFormat="1" applyFont="1" applyBorder="1" applyAlignment="1">
      <alignment horizontal="center" vertical="center"/>
    </xf>
    <xf numFmtId="4" fontId="9" fillId="0" borderId="0" xfId="2" applyNumberFormat="1" applyFont="1" applyAlignment="1">
      <alignment horizontal="center" vertical="center"/>
    </xf>
    <xf numFmtId="4" fontId="9" fillId="0" borderId="0" xfId="2" applyNumberFormat="1" applyFont="1" applyFill="1" applyBorder="1" applyAlignment="1">
      <alignment horizontal="center" vertical="center"/>
    </xf>
    <xf numFmtId="4" fontId="11" fillId="0" borderId="0" xfId="2" applyNumberFormat="1" applyFont="1" applyFill="1" applyBorder="1" applyAlignment="1">
      <alignment horizontal="center" wrapText="1"/>
    </xf>
    <xf numFmtId="4" fontId="9" fillId="0" borderId="0" xfId="0" applyNumberFormat="1" applyFont="1" applyFill="1" applyBorder="1" applyAlignment="1">
      <alignment horizontal="center" vertical="center"/>
    </xf>
    <xf numFmtId="4" fontId="11" fillId="2" borderId="0" xfId="2" applyNumberFormat="1" applyFont="1" applyFill="1" applyBorder="1" applyAlignment="1">
      <alignment horizontal="center" wrapText="1"/>
    </xf>
    <xf numFmtId="4" fontId="11" fillId="3" borderId="0" xfId="2" applyNumberFormat="1" applyFont="1" applyFill="1" applyBorder="1" applyAlignment="1">
      <alignment horizontal="center" wrapText="1"/>
    </xf>
    <xf numFmtId="4" fontId="11" fillId="0" borderId="0" xfId="2" applyNumberFormat="1" applyFont="1" applyFill="1" applyBorder="1" applyAlignment="1">
      <alignment horizontal="center" vertical="center"/>
    </xf>
    <xf numFmtId="4" fontId="9" fillId="0" borderId="0" xfId="2" applyNumberFormat="1" applyFont="1" applyFill="1" applyBorder="1" applyAlignment="1">
      <alignment horizontal="center" wrapText="1"/>
    </xf>
    <xf numFmtId="4" fontId="12" fillId="0" borderId="0" xfId="2" applyNumberFormat="1" applyFont="1" applyFill="1" applyBorder="1" applyAlignment="1">
      <alignment horizontal="center" wrapText="1"/>
    </xf>
    <xf numFmtId="4" fontId="9" fillId="0" borderId="0" xfId="6" applyNumberFormat="1" applyFont="1" applyAlignment="1">
      <alignment horizontal="center" vertical="center"/>
    </xf>
    <xf numFmtId="4" fontId="9" fillId="2" borderId="0" xfId="2" applyNumberFormat="1" applyFont="1" applyFill="1" applyAlignment="1">
      <alignment horizontal="center" vertical="center"/>
    </xf>
    <xf numFmtId="4" fontId="13" fillId="0" borderId="0" xfId="2" applyNumberFormat="1" applyFont="1" applyFill="1" applyBorder="1" applyAlignment="1">
      <alignment horizontal="center" vertical="center"/>
    </xf>
    <xf numFmtId="4" fontId="9" fillId="0" borderId="0" xfId="6" applyNumberFormat="1" applyFont="1" applyFill="1" applyBorder="1" applyAlignment="1">
      <alignment horizontal="center" vertical="center"/>
    </xf>
    <xf numFmtId="4" fontId="9" fillId="0" borderId="1" xfId="2" applyNumberFormat="1" applyFont="1" applyBorder="1" applyAlignment="1">
      <alignment horizontal="center" vertical="center"/>
    </xf>
    <xf numFmtId="4" fontId="10" fillId="0" borderId="0" xfId="2" applyNumberFormat="1" applyFont="1" applyFill="1" applyBorder="1" applyAlignment="1">
      <alignment horizontal="center" wrapText="1"/>
    </xf>
    <xf numFmtId="4" fontId="10" fillId="0" borderId="0" xfId="2" applyNumberFormat="1" applyFont="1" applyFill="1" applyBorder="1" applyAlignment="1">
      <alignment horizontal="center" vertical="center"/>
    </xf>
    <xf numFmtId="165" fontId="14" fillId="0" borderId="0" xfId="6" applyNumberFormat="1" applyFont="1" applyFill="1" applyBorder="1" applyAlignment="1" applyProtection="1">
      <alignment horizontal="justify" vertical="top"/>
    </xf>
    <xf numFmtId="4" fontId="9" fillId="2" borderId="0" xfId="2" applyNumberFormat="1" applyFont="1" applyFill="1" applyBorder="1" applyAlignment="1">
      <alignment horizontal="center" wrapText="1"/>
    </xf>
    <xf numFmtId="4" fontId="9" fillId="3" borderId="0" xfId="2" applyNumberFormat="1" applyFont="1" applyFill="1" applyBorder="1" applyAlignment="1">
      <alignment horizontal="center" wrapText="1"/>
    </xf>
    <xf numFmtId="0" fontId="9" fillId="0" borderId="0" xfId="6" applyFont="1" applyFill="1" applyAlignment="1">
      <alignment horizontal="center" vertical="center"/>
    </xf>
    <xf numFmtId="4" fontId="12" fillId="0" borderId="0" xfId="1" applyNumberFormat="1" applyFont="1" applyFill="1" applyBorder="1" applyAlignment="1">
      <alignment horizontal="center" wrapText="1"/>
    </xf>
    <xf numFmtId="4" fontId="12" fillId="0" borderId="0" xfId="2" applyNumberFormat="1" applyFont="1" applyFill="1" applyBorder="1" applyAlignment="1">
      <alignment horizontal="center"/>
    </xf>
    <xf numFmtId="49" fontId="9" fillId="0" borderId="0" xfId="13" applyNumberFormat="1" applyFont="1" applyAlignment="1">
      <alignment horizontal="center" vertical="center"/>
    </xf>
    <xf numFmtId="0" fontId="9" fillId="0" borderId="0" xfId="13" applyFont="1" applyAlignment="1">
      <alignment horizontal="justify" vertical="top"/>
    </xf>
    <xf numFmtId="0" fontId="9" fillId="0" borderId="0" xfId="13" applyFont="1" applyAlignment="1">
      <alignment horizontal="left"/>
    </xf>
    <xf numFmtId="164" fontId="9" fillId="0" borderId="0" xfId="2" applyFont="1" applyAlignment="1">
      <alignment horizontal="right" vertical="center"/>
    </xf>
    <xf numFmtId="4" fontId="9" fillId="0" borderId="0" xfId="2" applyNumberFormat="1" applyFont="1" applyAlignment="1">
      <alignment vertical="center"/>
    </xf>
    <xf numFmtId="0" fontId="16" fillId="0" borderId="0" xfId="0" applyNumberFormat="1" applyFont="1" applyFill="1" applyAlignment="1" applyProtection="1">
      <alignment vertical="top" wrapText="1"/>
    </xf>
    <xf numFmtId="0" fontId="15" fillId="0" borderId="0" xfId="13" applyFont="1" applyAlignment="1">
      <alignment horizontal="left"/>
    </xf>
    <xf numFmtId="0" fontId="10" fillId="0" borderId="0" xfId="6" applyFont="1" applyFill="1" applyBorder="1" applyAlignment="1">
      <alignment horizontal="center" vertical="center" wrapText="1"/>
    </xf>
    <xf numFmtId="165" fontId="9" fillId="0" borderId="3" xfId="6" applyNumberFormat="1" applyFont="1" applyFill="1" applyBorder="1" applyAlignment="1" applyProtection="1">
      <alignment horizontal="left" vertical="top" wrapText="1"/>
    </xf>
    <xf numFmtId="0" fontId="9" fillId="0" borderId="0" xfId="13" applyFont="1" applyAlignment="1">
      <alignment horizontal="center"/>
    </xf>
    <xf numFmtId="0" fontId="9" fillId="0" borderId="0" xfId="13" applyFont="1" applyAlignment="1">
      <alignment horizontal="center" wrapText="1"/>
    </xf>
  </cellXfs>
  <cellStyles count="14">
    <cellStyle name="Comma" xfId="1" builtinId="3"/>
    <cellStyle name="Comma 2" xfId="12"/>
    <cellStyle name="Comma_PONUDE" xfId="2"/>
    <cellStyle name="Normal" xfId="0" builtinId="0"/>
    <cellStyle name="Normal 2" xfId="3"/>
    <cellStyle name="Normal 2 2" xfId="4"/>
    <cellStyle name="Normal 3" xfId="5"/>
    <cellStyle name="Normal 4" xfId="11"/>
    <cellStyle name="Normal_PONUDE" xfId="6"/>
    <cellStyle name="Normal_PONUDE 2" xfId="13"/>
    <cellStyle name="Normal_Važeći Anđeli i Francici" xfId="7"/>
    <cellStyle name="Obično 2" xfId="8"/>
    <cellStyle name="Obično_FAKTOR" xfId="9"/>
    <cellStyle name="Style 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xdr:col>
      <xdr:colOff>104775</xdr:colOff>
      <xdr:row>84</xdr:row>
      <xdr:rowOff>38100</xdr:rowOff>
    </xdr:from>
    <xdr:ext cx="2092325" cy="1301115"/>
    <xdr:pic>
      <xdr:nvPicPr>
        <xdr:cNvPr id="602" name="Picture 60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0794325"/>
          <a:ext cx="2092325" cy="130111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tabSelected="1" view="pageBreakPreview" topLeftCell="A67" zoomScale="130" zoomScaleNormal="130" zoomScaleSheetLayoutView="130" workbookViewId="0">
      <selection activeCell="E64" sqref="E64"/>
    </sheetView>
  </sheetViews>
  <sheetFormatPr defaultColWidth="9.140625" defaultRowHeight="12.75" x14ac:dyDescent="0.2"/>
  <cols>
    <col min="1" max="1" width="6.5703125" style="1" bestFit="1" customWidth="1"/>
    <col min="2" max="2" width="49" style="31" customWidth="1"/>
    <col min="3" max="3" width="9.28515625" style="76" customWidth="1"/>
    <col min="4" max="5" width="9.28515625" style="88" customWidth="1"/>
    <col min="6" max="6" width="9.85546875" style="88" customWidth="1"/>
    <col min="7" max="9" width="9.140625" style="3"/>
    <col min="10" max="10" width="58.7109375" style="3" customWidth="1"/>
    <col min="11" max="16384" width="9.140625" style="3"/>
  </cols>
  <sheetData>
    <row r="1" spans="1:6" x14ac:dyDescent="0.2">
      <c r="B1" s="2"/>
      <c r="C1" s="57"/>
      <c r="D1" s="87"/>
      <c r="E1" s="87"/>
    </row>
    <row r="2" spans="1:6" ht="40.5" customHeight="1" x14ac:dyDescent="0.2">
      <c r="A2" s="117" t="s">
        <v>35</v>
      </c>
      <c r="B2" s="117"/>
      <c r="C2" s="117"/>
      <c r="D2" s="117"/>
      <c r="E2" s="117"/>
      <c r="F2" s="117"/>
    </row>
    <row r="3" spans="1:6" ht="13.5" thickBot="1" x14ac:dyDescent="0.25">
      <c r="A3" s="4"/>
      <c r="B3" s="5"/>
      <c r="C3" s="58"/>
      <c r="D3" s="101"/>
    </row>
    <row r="4" spans="1:6" s="8" customFormat="1" x14ac:dyDescent="0.2">
      <c r="A4" s="6" t="s">
        <v>0</v>
      </c>
      <c r="B4" s="43"/>
      <c r="C4" s="59" t="s">
        <v>1</v>
      </c>
      <c r="D4" s="7"/>
      <c r="E4" s="60" t="s">
        <v>2</v>
      </c>
      <c r="F4" s="61" t="s">
        <v>3</v>
      </c>
    </row>
    <row r="5" spans="1:6" s="8" customFormat="1" x14ac:dyDescent="0.2">
      <c r="A5" s="9" t="s">
        <v>4</v>
      </c>
      <c r="B5" s="44" t="s">
        <v>5</v>
      </c>
      <c r="C5" s="62" t="s">
        <v>6</v>
      </c>
      <c r="D5" s="10" t="s">
        <v>7</v>
      </c>
      <c r="E5" s="63" t="s">
        <v>8</v>
      </c>
      <c r="F5" s="64" t="s">
        <v>8</v>
      </c>
    </row>
    <row r="6" spans="1:6" s="8" customFormat="1" ht="13.5" thickBot="1" x14ac:dyDescent="0.25">
      <c r="A6" s="11"/>
      <c r="B6" s="45"/>
      <c r="C6" s="65"/>
      <c r="D6" s="12"/>
      <c r="E6" s="66" t="s">
        <v>9</v>
      </c>
      <c r="F6" s="67" t="s">
        <v>9</v>
      </c>
    </row>
    <row r="7" spans="1:6" s="8" customFormat="1" ht="319.5" customHeight="1" x14ac:dyDescent="0.2">
      <c r="A7" s="118" t="s">
        <v>62</v>
      </c>
      <c r="B7" s="118"/>
      <c r="C7" s="118"/>
      <c r="D7" s="118"/>
      <c r="E7" s="118"/>
      <c r="F7" s="118"/>
    </row>
    <row r="8" spans="1:6" s="8" customFormat="1" x14ac:dyDescent="0.2">
      <c r="A8" s="13"/>
      <c r="B8" s="14"/>
      <c r="C8" s="68"/>
      <c r="D8" s="89"/>
      <c r="E8" s="69"/>
      <c r="F8" s="69"/>
    </row>
    <row r="9" spans="1:6" s="17" customFormat="1" ht="18" customHeight="1" x14ac:dyDescent="0.2">
      <c r="A9" s="15" t="s">
        <v>10</v>
      </c>
      <c r="B9" s="16" t="s">
        <v>18</v>
      </c>
      <c r="C9" s="70"/>
      <c r="D9" s="89"/>
      <c r="E9" s="89"/>
      <c r="F9" s="89"/>
    </row>
    <row r="10" spans="1:6" s="17" customFormat="1" ht="31.5" customHeight="1" x14ac:dyDescent="0.2">
      <c r="A10" s="18"/>
      <c r="B10" s="104"/>
      <c r="C10" s="70"/>
      <c r="D10" s="89"/>
      <c r="E10" s="89"/>
      <c r="F10" s="89"/>
    </row>
    <row r="11" spans="1:6" s="17" customFormat="1" ht="127.5" x14ac:dyDescent="0.2">
      <c r="A11" s="51" t="s">
        <v>11</v>
      </c>
      <c r="B11" s="20" t="s">
        <v>33</v>
      </c>
      <c r="C11" s="21"/>
      <c r="D11" s="100"/>
      <c r="E11" s="90"/>
      <c r="F11" s="95"/>
    </row>
    <row r="12" spans="1:6" s="17" customFormat="1" x14ac:dyDescent="0.2">
      <c r="A12" s="19"/>
      <c r="B12" s="22"/>
      <c r="C12" s="71" t="s">
        <v>31</v>
      </c>
      <c r="D12" s="91">
        <v>1</v>
      </c>
      <c r="E12" s="91">
        <v>0</v>
      </c>
      <c r="F12" s="91">
        <f>D12*E12</f>
        <v>0</v>
      </c>
    </row>
    <row r="13" spans="1:6" s="17" customFormat="1" x14ac:dyDescent="0.2">
      <c r="A13" s="19"/>
      <c r="B13" s="22"/>
      <c r="C13" s="72"/>
      <c r="D13" s="72"/>
      <c r="E13" s="90"/>
      <c r="F13" s="95"/>
    </row>
    <row r="14" spans="1:6" s="17" customFormat="1" ht="150" customHeight="1" x14ac:dyDescent="0.2">
      <c r="A14" s="51" t="s">
        <v>12</v>
      </c>
      <c r="B14" s="49" t="s">
        <v>53</v>
      </c>
      <c r="C14" s="72"/>
      <c r="D14" s="72"/>
      <c r="E14" s="90"/>
      <c r="F14" s="95"/>
    </row>
    <row r="15" spans="1:6" s="17" customFormat="1" x14ac:dyDescent="0.2">
      <c r="A15" s="19"/>
      <c r="B15" s="22"/>
      <c r="C15" s="71" t="s">
        <v>31</v>
      </c>
      <c r="D15" s="91">
        <v>1</v>
      </c>
      <c r="E15" s="91">
        <v>0</v>
      </c>
      <c r="F15" s="91">
        <f>D15*E15</f>
        <v>0</v>
      </c>
    </row>
    <row r="16" spans="1:6" s="17" customFormat="1" x14ac:dyDescent="0.2">
      <c r="A16" s="19"/>
      <c r="B16" s="22"/>
      <c r="C16" s="72"/>
      <c r="D16" s="72"/>
      <c r="E16" s="90"/>
      <c r="F16" s="95"/>
    </row>
    <row r="17" spans="1:6" s="17" customFormat="1" ht="97.5" customHeight="1" x14ac:dyDescent="0.2">
      <c r="A17" s="51" t="s">
        <v>14</v>
      </c>
      <c r="B17" s="49" t="s">
        <v>32</v>
      </c>
      <c r="C17" s="72"/>
      <c r="D17" s="72"/>
      <c r="E17" s="90"/>
      <c r="F17" s="95"/>
    </row>
    <row r="18" spans="1:6" s="17" customFormat="1" x14ac:dyDescent="0.2">
      <c r="A18" s="19"/>
      <c r="B18" s="22"/>
      <c r="C18" s="71" t="s">
        <v>31</v>
      </c>
      <c r="D18" s="91">
        <v>1</v>
      </c>
      <c r="E18" s="91">
        <v>0</v>
      </c>
      <c r="F18" s="91">
        <f>D18*E18</f>
        <v>0</v>
      </c>
    </row>
    <row r="19" spans="1:6" s="17" customFormat="1" x14ac:dyDescent="0.2">
      <c r="A19" s="19"/>
      <c r="B19" s="22"/>
      <c r="C19" s="71"/>
      <c r="D19" s="91"/>
      <c r="E19" s="91"/>
      <c r="F19" s="91"/>
    </row>
    <row r="20" spans="1:6" s="17" customFormat="1" ht="108" customHeight="1" x14ac:dyDescent="0.2">
      <c r="A20" s="51" t="s">
        <v>34</v>
      </c>
      <c r="B20" s="49" t="s">
        <v>63</v>
      </c>
      <c r="C20" s="72"/>
      <c r="D20" s="72"/>
      <c r="E20" s="90"/>
      <c r="F20" s="95"/>
    </row>
    <row r="21" spans="1:6" s="17" customFormat="1" x14ac:dyDescent="0.2">
      <c r="A21" s="19"/>
      <c r="B21" s="22"/>
      <c r="C21" s="71" t="s">
        <v>31</v>
      </c>
      <c r="D21" s="91">
        <v>1</v>
      </c>
      <c r="E21" s="91">
        <v>0</v>
      </c>
      <c r="F21" s="91">
        <f>D21*E21</f>
        <v>0</v>
      </c>
    </row>
    <row r="22" spans="1:6" s="17" customFormat="1" x14ac:dyDescent="0.2">
      <c r="A22" s="19"/>
      <c r="B22" s="22"/>
      <c r="C22" s="71"/>
      <c r="D22" s="91"/>
      <c r="E22" s="91"/>
      <c r="F22" s="91"/>
    </row>
    <row r="23" spans="1:6" s="17" customFormat="1" x14ac:dyDescent="0.2">
      <c r="A23" s="19"/>
      <c r="B23" s="22"/>
      <c r="C23" s="72"/>
      <c r="D23" s="72"/>
      <c r="E23" s="90"/>
      <c r="F23" s="95"/>
    </row>
    <row r="24" spans="1:6" s="17" customFormat="1" x14ac:dyDescent="0.2">
      <c r="A24" s="23" t="s">
        <v>10</v>
      </c>
      <c r="B24" s="24" t="s">
        <v>18</v>
      </c>
      <c r="C24" s="73"/>
      <c r="D24" s="73"/>
      <c r="E24" s="92"/>
      <c r="F24" s="105">
        <f>SUM(F12:F21)</f>
        <v>0</v>
      </c>
    </row>
    <row r="25" spans="1:6" s="54" customFormat="1" x14ac:dyDescent="0.2">
      <c r="A25" s="52"/>
      <c r="B25" s="53"/>
      <c r="C25" s="74"/>
      <c r="D25" s="74"/>
      <c r="E25" s="93"/>
      <c r="F25" s="106"/>
    </row>
    <row r="26" spans="1:6" s="17" customFormat="1" x14ac:dyDescent="0.2">
      <c r="A26" s="19"/>
      <c r="B26" s="22"/>
      <c r="C26" s="71"/>
      <c r="D26" s="91"/>
      <c r="E26" s="91"/>
      <c r="F26" s="91"/>
    </row>
    <row r="27" spans="1:6" s="17" customFormat="1" x14ac:dyDescent="0.2">
      <c r="A27" s="15" t="s">
        <v>24</v>
      </c>
      <c r="B27" s="16" t="s">
        <v>40</v>
      </c>
      <c r="C27" s="70"/>
      <c r="D27" s="89"/>
      <c r="E27" s="89"/>
      <c r="F27" s="89"/>
    </row>
    <row r="28" spans="1:6" s="17" customFormat="1" x14ac:dyDescent="0.2">
      <c r="A28" s="18"/>
      <c r="B28" s="50"/>
      <c r="C28" s="70"/>
      <c r="D28" s="89"/>
      <c r="E28" s="89"/>
      <c r="F28" s="89"/>
    </row>
    <row r="29" spans="1:6" s="17" customFormat="1" ht="135.75" customHeight="1" x14ac:dyDescent="0.2">
      <c r="A29" s="51" t="s">
        <v>19</v>
      </c>
      <c r="B29" s="49" t="s">
        <v>59</v>
      </c>
      <c r="C29" s="72"/>
      <c r="D29" s="72"/>
      <c r="E29" s="90"/>
      <c r="F29" s="95"/>
    </row>
    <row r="30" spans="1:6" s="17" customFormat="1" x14ac:dyDescent="0.2">
      <c r="A30" s="19"/>
      <c r="B30" s="22" t="s">
        <v>36</v>
      </c>
      <c r="C30" s="72" t="s">
        <v>13</v>
      </c>
      <c r="D30" s="72">
        <v>6</v>
      </c>
      <c r="E30" s="90">
        <v>0</v>
      </c>
      <c r="F30" s="95">
        <f>D30*E30</f>
        <v>0</v>
      </c>
    </row>
    <row r="31" spans="1:6" s="17" customFormat="1" x14ac:dyDescent="0.2">
      <c r="A31" s="18"/>
      <c r="B31" s="50"/>
      <c r="C31" s="70"/>
      <c r="D31" s="89"/>
      <c r="E31" s="89"/>
      <c r="F31" s="89"/>
    </row>
    <row r="32" spans="1:6" s="17" customFormat="1" ht="76.5" customHeight="1" x14ac:dyDescent="0.2">
      <c r="A32" s="51" t="s">
        <v>20</v>
      </c>
      <c r="B32" s="49" t="s">
        <v>46</v>
      </c>
      <c r="C32" s="72"/>
      <c r="D32" s="72"/>
      <c r="E32" s="90"/>
      <c r="F32" s="95"/>
    </row>
    <row r="33" spans="1:6" s="17" customFormat="1" x14ac:dyDescent="0.2">
      <c r="A33" s="19"/>
      <c r="B33" s="22" t="s">
        <v>36</v>
      </c>
      <c r="C33" s="72" t="s">
        <v>16</v>
      </c>
      <c r="D33" s="72">
        <v>1.7</v>
      </c>
      <c r="E33" s="90">
        <v>0</v>
      </c>
      <c r="F33" s="95">
        <f>D33*E33</f>
        <v>0</v>
      </c>
    </row>
    <row r="34" spans="1:6" s="17" customFormat="1" x14ac:dyDescent="0.2">
      <c r="A34" s="19"/>
      <c r="B34" s="22"/>
      <c r="C34" s="72"/>
      <c r="D34" s="72"/>
      <c r="E34" s="90"/>
      <c r="F34" s="95"/>
    </row>
    <row r="35" spans="1:6" s="17" customFormat="1" ht="75.75" customHeight="1" x14ac:dyDescent="0.2">
      <c r="A35" s="51" t="s">
        <v>21</v>
      </c>
      <c r="B35" s="49" t="s">
        <v>37</v>
      </c>
      <c r="C35" s="72"/>
      <c r="D35" s="72"/>
      <c r="E35" s="90"/>
      <c r="F35" s="95"/>
    </row>
    <row r="36" spans="1:6" s="17" customFormat="1" x14ac:dyDescent="0.2">
      <c r="A36" s="19"/>
      <c r="B36" s="22"/>
      <c r="C36" s="72" t="s">
        <v>13</v>
      </c>
      <c r="D36" s="72">
        <v>6</v>
      </c>
      <c r="E36" s="90">
        <v>0</v>
      </c>
      <c r="F36" s="95">
        <f>D36*E36</f>
        <v>0</v>
      </c>
    </row>
    <row r="37" spans="1:6" s="17" customFormat="1" x14ac:dyDescent="0.2">
      <c r="A37" s="19"/>
      <c r="B37" s="22"/>
      <c r="C37" s="72"/>
      <c r="D37" s="72"/>
      <c r="E37" s="90"/>
      <c r="F37" s="95"/>
    </row>
    <row r="38" spans="1:6" s="17" customFormat="1" ht="98.25" customHeight="1" x14ac:dyDescent="0.2">
      <c r="A38" s="51" t="s">
        <v>22</v>
      </c>
      <c r="B38" s="49" t="s">
        <v>58</v>
      </c>
      <c r="C38" s="72"/>
      <c r="D38" s="72"/>
      <c r="E38" s="90"/>
      <c r="F38" s="95"/>
    </row>
    <row r="39" spans="1:6" s="17" customFormat="1" x14ac:dyDescent="0.2">
      <c r="A39" s="19"/>
      <c r="B39" s="22" t="s">
        <v>38</v>
      </c>
      <c r="C39" s="72" t="s">
        <v>13</v>
      </c>
      <c r="D39" s="72">
        <v>36</v>
      </c>
      <c r="E39" s="90">
        <v>0</v>
      </c>
      <c r="F39" s="95">
        <f>D39*E39</f>
        <v>0</v>
      </c>
    </row>
    <row r="40" spans="1:6" s="17" customFormat="1" x14ac:dyDescent="0.2">
      <c r="A40" s="19"/>
      <c r="B40" s="22"/>
      <c r="C40" s="72"/>
      <c r="D40" s="72"/>
      <c r="E40" s="90"/>
      <c r="F40" s="95"/>
    </row>
    <row r="41" spans="1:6" s="17" customFormat="1" ht="75.75" customHeight="1" x14ac:dyDescent="0.2">
      <c r="A41" s="51" t="s">
        <v>23</v>
      </c>
      <c r="B41" s="55" t="s">
        <v>39</v>
      </c>
      <c r="C41" s="72"/>
      <c r="D41" s="72"/>
      <c r="E41" s="90"/>
      <c r="F41" s="95"/>
    </row>
    <row r="42" spans="1:6" s="17" customFormat="1" x14ac:dyDescent="0.2">
      <c r="A42" s="19"/>
      <c r="B42" s="22" t="s">
        <v>47</v>
      </c>
      <c r="C42" s="72" t="s">
        <v>17</v>
      </c>
      <c r="D42" s="72">
        <v>180</v>
      </c>
      <c r="E42" s="90">
        <v>0</v>
      </c>
      <c r="F42" s="95">
        <f>D42*E42</f>
        <v>0</v>
      </c>
    </row>
    <row r="43" spans="1:6" s="17" customFormat="1" x14ac:dyDescent="0.2">
      <c r="A43" s="19"/>
      <c r="B43" s="22"/>
      <c r="C43" s="72"/>
      <c r="D43" s="72"/>
      <c r="E43" s="90"/>
      <c r="F43" s="95"/>
    </row>
    <row r="44" spans="1:6" s="17" customFormat="1" ht="72" customHeight="1" x14ac:dyDescent="0.2">
      <c r="A44" s="51" t="s">
        <v>27</v>
      </c>
      <c r="B44" s="55" t="s">
        <v>64</v>
      </c>
      <c r="C44" s="72"/>
      <c r="D44" s="72"/>
      <c r="E44" s="90"/>
      <c r="F44" s="95"/>
    </row>
    <row r="45" spans="1:6" s="17" customFormat="1" x14ac:dyDescent="0.2">
      <c r="A45" s="19"/>
      <c r="B45" s="22"/>
      <c r="C45" s="72" t="s">
        <v>13</v>
      </c>
      <c r="D45" s="72">
        <v>6</v>
      </c>
      <c r="E45" s="90">
        <v>0</v>
      </c>
      <c r="F45" s="95">
        <f>D45*E45</f>
        <v>0</v>
      </c>
    </row>
    <row r="46" spans="1:6" s="17" customFormat="1" x14ac:dyDescent="0.2">
      <c r="A46" s="19"/>
      <c r="B46" s="22"/>
      <c r="C46" s="72"/>
      <c r="D46" s="72"/>
      <c r="E46" s="90"/>
      <c r="F46" s="95"/>
    </row>
    <row r="47" spans="1:6" s="17" customFormat="1" ht="121.5" customHeight="1" x14ac:dyDescent="0.2">
      <c r="A47" s="51" t="s">
        <v>28</v>
      </c>
      <c r="B47" s="55" t="s">
        <v>60</v>
      </c>
      <c r="C47" s="72"/>
      <c r="D47" s="72"/>
      <c r="E47" s="90"/>
      <c r="F47" s="95"/>
    </row>
    <row r="48" spans="1:6" s="17" customFormat="1" x14ac:dyDescent="0.2">
      <c r="A48" s="19"/>
      <c r="B48" s="22"/>
      <c r="C48" s="72" t="s">
        <v>17</v>
      </c>
      <c r="D48" s="72">
        <v>295</v>
      </c>
      <c r="E48" s="90">
        <v>0</v>
      </c>
      <c r="F48" s="95">
        <f>D48*E48</f>
        <v>0</v>
      </c>
    </row>
    <row r="49" spans="1:10" s="17" customFormat="1" x14ac:dyDescent="0.2">
      <c r="A49" s="19"/>
      <c r="B49" s="22"/>
      <c r="C49" s="72"/>
      <c r="D49" s="72"/>
      <c r="E49" s="90"/>
      <c r="F49" s="95"/>
    </row>
    <row r="50" spans="1:10" s="17" customFormat="1" ht="173.25" customHeight="1" x14ac:dyDescent="0.2">
      <c r="A50" s="51" t="s">
        <v>41</v>
      </c>
      <c r="B50" s="25" t="s">
        <v>54</v>
      </c>
      <c r="C50" s="72"/>
      <c r="D50" s="72"/>
      <c r="E50" s="90"/>
      <c r="F50" s="95"/>
      <c r="J50" s="115"/>
    </row>
    <row r="51" spans="1:10" s="17" customFormat="1" x14ac:dyDescent="0.2">
      <c r="A51" s="19"/>
      <c r="B51" s="22"/>
      <c r="C51" s="72" t="s">
        <v>16</v>
      </c>
      <c r="D51" s="72">
        <v>2</v>
      </c>
      <c r="E51" s="90">
        <v>0</v>
      </c>
      <c r="F51" s="95">
        <f>D51*E51</f>
        <v>0</v>
      </c>
    </row>
    <row r="52" spans="1:10" s="17" customFormat="1" x14ac:dyDescent="0.2">
      <c r="A52" s="19"/>
      <c r="B52" s="22"/>
      <c r="C52" s="72"/>
      <c r="D52" s="72"/>
      <c r="E52" s="90"/>
      <c r="F52" s="95"/>
    </row>
    <row r="53" spans="1:10" s="17" customFormat="1" ht="75.75" customHeight="1" x14ac:dyDescent="0.2">
      <c r="A53" s="51" t="s">
        <v>42</v>
      </c>
      <c r="B53" s="49" t="s">
        <v>61</v>
      </c>
      <c r="C53" s="72"/>
      <c r="D53" s="72"/>
      <c r="E53" s="90"/>
      <c r="F53" s="95"/>
    </row>
    <row r="54" spans="1:10" s="17" customFormat="1" x14ac:dyDescent="0.2">
      <c r="A54" s="19"/>
      <c r="B54" s="22"/>
      <c r="C54" s="72" t="s">
        <v>13</v>
      </c>
      <c r="D54" s="72">
        <v>6</v>
      </c>
      <c r="E54" s="90">
        <v>0</v>
      </c>
      <c r="F54" s="95">
        <f>D54*E54</f>
        <v>0</v>
      </c>
    </row>
    <row r="55" spans="1:10" s="17" customFormat="1" x14ac:dyDescent="0.2">
      <c r="A55" s="19"/>
      <c r="B55" s="22"/>
      <c r="C55" s="72"/>
      <c r="D55" s="72"/>
      <c r="E55" s="90"/>
      <c r="F55" s="95"/>
    </row>
    <row r="56" spans="1:10" s="17" customFormat="1" ht="72" customHeight="1" x14ac:dyDescent="0.2">
      <c r="A56" s="51" t="s">
        <v>44</v>
      </c>
      <c r="B56" s="25" t="s">
        <v>43</v>
      </c>
      <c r="C56" s="72"/>
      <c r="D56" s="72"/>
      <c r="E56" s="90"/>
      <c r="F56" s="95"/>
    </row>
    <row r="57" spans="1:10" s="17" customFormat="1" x14ac:dyDescent="0.2">
      <c r="A57" s="19"/>
      <c r="B57" s="22"/>
      <c r="C57" s="72" t="s">
        <v>13</v>
      </c>
      <c r="D57" s="72">
        <v>6</v>
      </c>
      <c r="E57" s="90">
        <v>0</v>
      </c>
      <c r="F57" s="95">
        <f>D57*E57</f>
        <v>0</v>
      </c>
    </row>
    <row r="58" spans="1:10" s="17" customFormat="1" x14ac:dyDescent="0.2">
      <c r="A58" s="19"/>
      <c r="B58" s="22"/>
      <c r="C58" s="72"/>
      <c r="D58" s="72"/>
      <c r="E58" s="90"/>
      <c r="F58" s="95"/>
    </row>
    <row r="59" spans="1:10" s="17" customFormat="1" ht="70.5" customHeight="1" x14ac:dyDescent="0.2">
      <c r="A59" s="51" t="s">
        <v>55</v>
      </c>
      <c r="B59" s="25" t="s">
        <v>45</v>
      </c>
      <c r="C59" s="72"/>
      <c r="D59" s="72"/>
      <c r="E59" s="90"/>
      <c r="F59" s="95"/>
    </row>
    <row r="60" spans="1:10" s="17" customFormat="1" x14ac:dyDescent="0.2">
      <c r="A60" s="19"/>
      <c r="B60" s="22"/>
      <c r="C60" s="72" t="s">
        <v>31</v>
      </c>
      <c r="D60" s="72">
        <v>1</v>
      </c>
      <c r="E60" s="90">
        <v>0</v>
      </c>
      <c r="F60" s="95">
        <f>D60*E60</f>
        <v>0</v>
      </c>
    </row>
    <row r="61" spans="1:10" s="17" customFormat="1" x14ac:dyDescent="0.2">
      <c r="A61" s="19"/>
      <c r="B61" s="22"/>
      <c r="C61" s="72"/>
      <c r="D61" s="72"/>
      <c r="E61" s="90"/>
      <c r="F61" s="95"/>
    </row>
    <row r="62" spans="1:10" s="17" customFormat="1" ht="153" x14ac:dyDescent="0.2">
      <c r="A62" s="51" t="s">
        <v>57</v>
      </c>
      <c r="B62" s="25" t="s">
        <v>56</v>
      </c>
      <c r="C62" s="72"/>
      <c r="D62" s="72"/>
      <c r="E62" s="90"/>
      <c r="F62" s="95"/>
    </row>
    <row r="63" spans="1:10" s="17" customFormat="1" x14ac:dyDescent="0.2">
      <c r="A63" s="19"/>
      <c r="B63" s="22" t="s">
        <v>48</v>
      </c>
      <c r="C63" s="72" t="s">
        <v>15</v>
      </c>
      <c r="D63" s="72">
        <v>58</v>
      </c>
      <c r="E63" s="90">
        <v>0</v>
      </c>
      <c r="F63" s="95">
        <f>D63*E63</f>
        <v>0</v>
      </c>
    </row>
    <row r="64" spans="1:10" s="17" customFormat="1" x14ac:dyDescent="0.2">
      <c r="A64" s="19"/>
      <c r="B64" s="22"/>
      <c r="C64" s="72"/>
      <c r="D64" s="72"/>
      <c r="E64" s="90"/>
      <c r="F64" s="95"/>
    </row>
    <row r="65" spans="1:6" s="17" customFormat="1" x14ac:dyDescent="0.2">
      <c r="A65" s="19"/>
      <c r="B65" s="22"/>
      <c r="C65" s="75"/>
      <c r="D65" s="89"/>
      <c r="E65" s="94"/>
      <c r="F65" s="95"/>
    </row>
    <row r="66" spans="1:6" s="17" customFormat="1" x14ac:dyDescent="0.2">
      <c r="A66" s="23" t="s">
        <v>24</v>
      </c>
      <c r="B66" s="56" t="str">
        <f>B27</f>
        <v>RADOVI SANACIJE ZIDOVA ZAŠTITE OD BUKE</v>
      </c>
      <c r="C66" s="73"/>
      <c r="D66" s="73"/>
      <c r="E66" s="92"/>
      <c r="F66" s="105">
        <f>SUM(F30:F63)</f>
        <v>0</v>
      </c>
    </row>
    <row r="67" spans="1:6" s="17" customFormat="1" x14ac:dyDescent="0.2">
      <c r="A67" s="19"/>
      <c r="B67" s="22"/>
      <c r="C67" s="75"/>
      <c r="D67" s="89"/>
      <c r="E67" s="94"/>
      <c r="F67" s="95"/>
    </row>
    <row r="68" spans="1:6" s="17" customFormat="1" x14ac:dyDescent="0.2">
      <c r="D68" s="107"/>
      <c r="E68" s="107"/>
      <c r="F68" s="107"/>
    </row>
    <row r="69" spans="1:6" x14ac:dyDescent="0.2">
      <c r="A69" s="3"/>
      <c r="B69" s="3"/>
      <c r="C69" s="3"/>
      <c r="D69" s="8"/>
      <c r="E69" s="8"/>
      <c r="F69" s="8"/>
    </row>
    <row r="70" spans="1:6" x14ac:dyDescent="0.2">
      <c r="A70" s="29"/>
      <c r="B70" s="47" t="s">
        <v>25</v>
      </c>
      <c r="C70" s="70"/>
      <c r="D70" s="89"/>
      <c r="E70" s="89"/>
      <c r="F70" s="89"/>
    </row>
    <row r="71" spans="1:6" x14ac:dyDescent="0.2">
      <c r="A71" s="28"/>
    </row>
    <row r="72" spans="1:6" x14ac:dyDescent="0.2">
      <c r="A72" s="28" t="s">
        <v>10</v>
      </c>
      <c r="B72" s="30" t="str">
        <f>B24</f>
        <v>PRIPREMNI RADOVI</v>
      </c>
      <c r="F72" s="88">
        <f>F24</f>
        <v>0</v>
      </c>
    </row>
    <row r="74" spans="1:6" x14ac:dyDescent="0.2">
      <c r="A74" s="28" t="s">
        <v>24</v>
      </c>
      <c r="B74" s="30" t="str">
        <f>B27</f>
        <v>RADOVI SANACIJE ZIDOVA ZAŠTITE OD BUKE</v>
      </c>
      <c r="F74" s="88">
        <f>F66</f>
        <v>0</v>
      </c>
    </row>
    <row r="75" spans="1:6" x14ac:dyDescent="0.2">
      <c r="A75" s="28"/>
    </row>
    <row r="76" spans="1:6" x14ac:dyDescent="0.2">
      <c r="A76" s="28"/>
      <c r="B76" s="3"/>
      <c r="C76" s="77"/>
      <c r="D76" s="97"/>
      <c r="E76" s="97"/>
      <c r="F76" s="97"/>
    </row>
    <row r="77" spans="1:6" x14ac:dyDescent="0.2">
      <c r="A77" s="28"/>
      <c r="B77" s="48" t="s">
        <v>26</v>
      </c>
      <c r="C77" s="78"/>
      <c r="D77" s="98"/>
      <c r="E77" s="98"/>
      <c r="F77" s="98">
        <f>SUM(F72:F75)</f>
        <v>0</v>
      </c>
    </row>
    <row r="79" spans="1:6" x14ac:dyDescent="0.2">
      <c r="A79" s="28"/>
      <c r="B79" s="48" t="s">
        <v>29</v>
      </c>
      <c r="C79" s="78"/>
      <c r="D79" s="98"/>
      <c r="E79" s="98"/>
      <c r="F79" s="98">
        <f>F77*0.25</f>
        <v>0</v>
      </c>
    </row>
    <row r="81" spans="1:6" x14ac:dyDescent="0.2">
      <c r="B81" s="48" t="s">
        <v>30</v>
      </c>
      <c r="C81" s="78"/>
      <c r="D81" s="98"/>
      <c r="E81" s="98"/>
      <c r="F81" s="98">
        <f>F77+F79</f>
        <v>0</v>
      </c>
    </row>
    <row r="83" spans="1:6" x14ac:dyDescent="0.2">
      <c r="B83" s="31" t="s">
        <v>65</v>
      </c>
    </row>
    <row r="84" spans="1:6" ht="15.75" x14ac:dyDescent="0.25">
      <c r="C84" s="116" t="s">
        <v>49</v>
      </c>
      <c r="D84" s="116"/>
      <c r="E84" s="116"/>
      <c r="F84" s="116"/>
    </row>
    <row r="85" spans="1:6" x14ac:dyDescent="0.2">
      <c r="A85" s="110"/>
      <c r="B85" s="111"/>
      <c r="C85" s="119"/>
      <c r="D85" s="119"/>
      <c r="E85" s="119"/>
      <c r="F85" s="119"/>
    </row>
    <row r="86" spans="1:6" x14ac:dyDescent="0.2">
      <c r="A86" s="110"/>
      <c r="B86" s="111"/>
      <c r="C86" s="112"/>
      <c r="D86" s="113"/>
      <c r="E86" s="113"/>
      <c r="F86" s="113"/>
    </row>
    <row r="87" spans="1:6" x14ac:dyDescent="0.2">
      <c r="A87" s="110"/>
      <c r="B87" s="111"/>
      <c r="C87" s="112"/>
      <c r="D87" s="114"/>
      <c r="E87" s="113"/>
      <c r="F87" s="113"/>
    </row>
    <row r="88" spans="1:6" x14ac:dyDescent="0.2">
      <c r="A88" s="110"/>
      <c r="B88" s="111"/>
      <c r="C88" s="112"/>
      <c r="D88" s="114"/>
      <c r="E88" s="113"/>
      <c r="F88" s="113"/>
    </row>
    <row r="89" spans="1:6" x14ac:dyDescent="0.2">
      <c r="A89" s="110"/>
      <c r="B89" s="111"/>
      <c r="C89" s="112"/>
      <c r="D89" s="114"/>
      <c r="E89" s="113"/>
      <c r="F89" s="113"/>
    </row>
    <row r="90" spans="1:6" x14ac:dyDescent="0.2">
      <c r="A90" s="110"/>
      <c r="B90" s="111"/>
      <c r="C90" s="112"/>
      <c r="D90" s="114"/>
      <c r="E90" s="113"/>
      <c r="F90" s="113"/>
    </row>
    <row r="91" spans="1:6" x14ac:dyDescent="0.2">
      <c r="A91" s="110"/>
      <c r="B91" s="111"/>
      <c r="C91" s="112"/>
      <c r="D91" s="114"/>
      <c r="E91" s="113"/>
      <c r="F91" s="113"/>
    </row>
    <row r="92" spans="1:6" x14ac:dyDescent="0.2">
      <c r="A92" s="110"/>
      <c r="B92" s="111"/>
      <c r="C92" s="112"/>
      <c r="D92" s="114"/>
      <c r="E92" s="113"/>
      <c r="F92" s="113"/>
    </row>
    <row r="93" spans="1:6" x14ac:dyDescent="0.2">
      <c r="A93" s="110"/>
      <c r="B93" s="111"/>
      <c r="C93" s="120" t="s">
        <v>50</v>
      </c>
      <c r="D93" s="119"/>
      <c r="E93" s="119"/>
      <c r="F93" s="119"/>
    </row>
    <row r="94" spans="1:6" ht="15.75" x14ac:dyDescent="0.25">
      <c r="A94" s="110"/>
      <c r="B94" s="111"/>
      <c r="C94" s="116" t="s">
        <v>51</v>
      </c>
      <c r="D94" s="116"/>
      <c r="E94" s="116"/>
      <c r="F94" s="116"/>
    </row>
    <row r="95" spans="1:6" ht="15.75" x14ac:dyDescent="0.25">
      <c r="A95" s="110"/>
      <c r="B95" s="111"/>
      <c r="C95" s="116" t="s">
        <v>52</v>
      </c>
      <c r="D95" s="116"/>
      <c r="E95" s="116"/>
      <c r="F95" s="116"/>
    </row>
    <row r="108" spans="1:6" x14ac:dyDescent="0.2">
      <c r="A108" s="32"/>
      <c r="F108" s="89"/>
    </row>
    <row r="109" spans="1:6" x14ac:dyDescent="0.2">
      <c r="A109" s="32"/>
      <c r="F109" s="89"/>
    </row>
    <row r="110" spans="1:6" x14ac:dyDescent="0.2">
      <c r="A110" s="32"/>
    </row>
    <row r="111" spans="1:6" x14ac:dyDescent="0.2">
      <c r="A111" s="32"/>
    </row>
    <row r="112" spans="1:6" x14ac:dyDescent="0.2">
      <c r="A112" s="33"/>
      <c r="B112" s="34"/>
      <c r="C112" s="79"/>
      <c r="D112" s="89"/>
      <c r="E112" s="89"/>
      <c r="F112" s="108"/>
    </row>
    <row r="113" spans="1:6" x14ac:dyDescent="0.2">
      <c r="A113" s="33"/>
      <c r="B113" s="35"/>
      <c r="C113" s="80"/>
      <c r="D113" s="95"/>
      <c r="E113" s="95"/>
      <c r="F113" s="96"/>
    </row>
    <row r="114" spans="1:6" x14ac:dyDescent="0.2">
      <c r="A114" s="36"/>
      <c r="B114" s="37"/>
      <c r="C114" s="70"/>
      <c r="D114" s="89"/>
      <c r="E114" s="89"/>
      <c r="F114" s="108"/>
    </row>
    <row r="115" spans="1:6" x14ac:dyDescent="0.2">
      <c r="A115" s="36"/>
      <c r="B115" s="37"/>
      <c r="C115" s="81"/>
      <c r="D115" s="102"/>
      <c r="E115" s="96"/>
      <c r="F115" s="96"/>
    </row>
    <row r="116" spans="1:6" x14ac:dyDescent="0.2">
      <c r="A116" s="36"/>
      <c r="B116" s="37"/>
      <c r="C116" s="81"/>
      <c r="D116" s="102"/>
      <c r="E116" s="96"/>
      <c r="F116" s="96"/>
    </row>
    <row r="117" spans="1:6" x14ac:dyDescent="0.2">
      <c r="A117" s="36"/>
      <c r="B117" s="37"/>
      <c r="C117" s="81"/>
      <c r="D117" s="102"/>
      <c r="E117" s="96"/>
      <c r="F117" s="96"/>
    </row>
    <row r="118" spans="1:6" x14ac:dyDescent="0.2">
      <c r="A118" s="38"/>
      <c r="B118" s="39"/>
      <c r="C118" s="82"/>
      <c r="D118" s="102"/>
      <c r="E118" s="96"/>
      <c r="F118" s="96"/>
    </row>
    <row r="119" spans="1:6" x14ac:dyDescent="0.2">
      <c r="A119" s="38"/>
      <c r="B119" s="39"/>
      <c r="C119" s="82"/>
      <c r="D119" s="102"/>
      <c r="E119" s="96"/>
      <c r="F119" s="96"/>
    </row>
    <row r="120" spans="1:6" x14ac:dyDescent="0.2">
      <c r="A120" s="36"/>
      <c r="B120" s="37"/>
      <c r="C120" s="81"/>
      <c r="D120" s="102"/>
      <c r="E120" s="96"/>
      <c r="F120" s="96"/>
    </row>
    <row r="121" spans="1:6" x14ac:dyDescent="0.2">
      <c r="A121" s="40"/>
      <c r="B121" s="41"/>
      <c r="C121" s="83"/>
      <c r="D121" s="89"/>
      <c r="E121" s="99"/>
      <c r="F121" s="99"/>
    </row>
    <row r="122" spans="1:6" x14ac:dyDescent="0.2">
      <c r="A122" s="33"/>
      <c r="B122" s="35"/>
      <c r="C122" s="81"/>
      <c r="D122" s="102"/>
      <c r="E122" s="96"/>
      <c r="F122" s="96"/>
    </row>
    <row r="123" spans="1:6" x14ac:dyDescent="0.2">
      <c r="A123" s="33"/>
      <c r="B123" s="34"/>
      <c r="C123" s="84"/>
      <c r="D123" s="103"/>
      <c r="E123" s="86"/>
      <c r="F123" s="108"/>
    </row>
    <row r="124" spans="1:6" x14ac:dyDescent="0.2">
      <c r="A124" s="33"/>
      <c r="B124" s="35"/>
      <c r="C124" s="81"/>
      <c r="D124" s="102"/>
      <c r="E124" s="96"/>
      <c r="F124" s="96"/>
    </row>
    <row r="125" spans="1:6" x14ac:dyDescent="0.2">
      <c r="A125" s="29"/>
      <c r="B125" s="27"/>
      <c r="C125" s="70"/>
      <c r="D125" s="89"/>
      <c r="E125" s="99"/>
      <c r="F125" s="109"/>
    </row>
    <row r="126" spans="1:6" x14ac:dyDescent="0.2">
      <c r="A126" s="29"/>
      <c r="B126" s="39"/>
      <c r="C126" s="82"/>
      <c r="D126" s="102"/>
      <c r="E126" s="96"/>
      <c r="F126" s="109"/>
    </row>
    <row r="127" spans="1:6" x14ac:dyDescent="0.2">
      <c r="A127" s="29"/>
      <c r="B127" s="39"/>
      <c r="C127" s="82"/>
      <c r="D127" s="102"/>
      <c r="E127" s="96"/>
      <c r="F127" s="96"/>
    </row>
    <row r="128" spans="1:6" x14ac:dyDescent="0.2">
      <c r="A128" s="29"/>
      <c r="B128" s="42"/>
      <c r="C128" s="85"/>
      <c r="D128" s="103"/>
      <c r="E128" s="86"/>
      <c r="F128" s="86"/>
    </row>
    <row r="129" spans="1:6" x14ac:dyDescent="0.2">
      <c r="A129" s="29"/>
      <c r="B129" s="42"/>
      <c r="C129" s="85"/>
      <c r="D129" s="103"/>
      <c r="E129" s="86"/>
      <c r="F129" s="96"/>
    </row>
    <row r="130" spans="1:6" x14ac:dyDescent="0.2">
      <c r="A130" s="29"/>
      <c r="B130" s="46"/>
      <c r="C130" s="21"/>
      <c r="D130" s="100"/>
      <c r="E130" s="100"/>
      <c r="F130" s="100"/>
    </row>
    <row r="131" spans="1:6" x14ac:dyDescent="0.2">
      <c r="A131" s="26"/>
      <c r="B131" s="39"/>
      <c r="C131" s="82"/>
      <c r="D131" s="102"/>
      <c r="E131" s="96"/>
      <c r="F131" s="96"/>
    </row>
    <row r="132" spans="1:6" x14ac:dyDescent="0.2">
      <c r="A132" s="26"/>
      <c r="B132" s="27"/>
      <c r="C132" s="70"/>
      <c r="D132" s="89"/>
      <c r="E132" s="99"/>
      <c r="F132" s="96"/>
    </row>
    <row r="133" spans="1:6" x14ac:dyDescent="0.2">
      <c r="A133" s="29"/>
      <c r="B133" s="27"/>
      <c r="C133" s="70"/>
      <c r="D133" s="89"/>
      <c r="E133" s="89"/>
      <c r="F133" s="89"/>
    </row>
    <row r="134" spans="1:6" x14ac:dyDescent="0.2">
      <c r="A134" s="29"/>
      <c r="B134" s="27"/>
      <c r="C134" s="70"/>
      <c r="D134" s="89"/>
      <c r="E134" s="89"/>
      <c r="F134" s="89"/>
    </row>
    <row r="135" spans="1:6" x14ac:dyDescent="0.2">
      <c r="A135" s="29"/>
      <c r="B135" s="27"/>
      <c r="C135" s="70"/>
      <c r="D135" s="89"/>
      <c r="E135" s="89"/>
      <c r="F135" s="89"/>
    </row>
    <row r="136" spans="1:6" x14ac:dyDescent="0.2">
      <c r="A136" s="29"/>
      <c r="B136" s="27"/>
      <c r="C136" s="70"/>
      <c r="D136" s="89"/>
      <c r="E136" s="89"/>
      <c r="F136" s="89"/>
    </row>
  </sheetData>
  <mergeCells count="7">
    <mergeCell ref="C94:F94"/>
    <mergeCell ref="C95:F95"/>
    <mergeCell ref="A2:F2"/>
    <mergeCell ref="A7:F7"/>
    <mergeCell ref="C84:F84"/>
    <mergeCell ref="C85:F85"/>
    <mergeCell ref="C93:F93"/>
  </mergeCells>
  <phoneticPr fontId="5" type="noConversion"/>
  <printOptions horizontalCentered="1"/>
  <pageMargins left="0.6692913385826772" right="0.23622047244094491" top="0.51181102362204722" bottom="0.51181102362204722" header="0.23622047244094491" footer="0.27559055118110237"/>
  <pageSetup paperSize="9" scale="95" fitToHeight="5" orientation="portrait" r:id="rId1"/>
  <headerFooter alignWithMargins="0">
    <oddHeader>&amp;CIzvedbeni građevinski projekt sanacije zidova za zaštitu od buke u zoni km 252+800 lijevo, autocesta A1</oddHeader>
    <oddFooter>Page &amp;P of &amp;N</oddFooter>
  </headerFooter>
  <rowBreaks count="3" manualBreakCount="3">
    <brk id="16" max="5" man="1"/>
    <brk id="40" max="5" man="1"/>
    <brk id="6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Pero Kojan</cp:lastModifiedBy>
  <cp:lastPrinted>2021-02-01T10:46:51Z</cp:lastPrinted>
  <dcterms:created xsi:type="dcterms:W3CDTF">2012-01-20T13:54:52Z</dcterms:created>
  <dcterms:modified xsi:type="dcterms:W3CDTF">2021-02-01T10:47:27Z</dcterms:modified>
</cp:coreProperties>
</file>