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20" yWindow="-120" windowWidth="25440" windowHeight="15990" tabRatio="912"/>
  </bookViews>
  <sheets>
    <sheet name="Troškovnik" sheetId="25" r:id="rId1"/>
  </sheets>
  <definedNames>
    <definedName name="d">#N/A</definedName>
    <definedName name="i" localSheetId="0">#N/A</definedName>
    <definedName name="i">#N/A</definedName>
    <definedName name="ii" localSheetId="0">#N/A</definedName>
    <definedName name="ii">#N/A</definedName>
    <definedName name="is" localSheetId="0">#N/A</definedName>
    <definedName name="is">#N/A</definedName>
    <definedName name="k" localSheetId="0">#N/A</definedName>
    <definedName name="k">#N/A</definedName>
    <definedName name="l">#N/A</definedName>
    <definedName name="m">#N/A</definedName>
    <definedName name="n" localSheetId="0">#N/A</definedName>
    <definedName name="n">#N/A</definedName>
    <definedName name="o" localSheetId="0">#N/A</definedName>
    <definedName name="o">#N/A</definedName>
    <definedName name="z" localSheetId="0">#N/A</definedName>
    <definedName name="z">#N/A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1" i="25" l="1"/>
  <c r="F219" i="25"/>
  <c r="F217" i="25"/>
  <c r="F215" i="25"/>
  <c r="F213" i="25"/>
  <c r="F211" i="25"/>
  <c r="F209" i="25"/>
  <c r="F207" i="25"/>
  <c r="F205" i="25"/>
  <c r="F203" i="25"/>
  <c r="F201" i="25"/>
  <c r="F199" i="25"/>
  <c r="F197" i="25"/>
  <c r="F195" i="25"/>
  <c r="F193" i="25"/>
  <c r="F191" i="25"/>
  <c r="F189" i="25"/>
  <c r="F187" i="25"/>
  <c r="F185" i="25"/>
  <c r="F183" i="25"/>
  <c r="F181" i="25"/>
  <c r="F179" i="25"/>
  <c r="F177" i="25"/>
  <c r="F175" i="25"/>
  <c r="F173" i="25"/>
  <c r="F171" i="25"/>
  <c r="F169" i="25"/>
  <c r="F167" i="25"/>
  <c r="F158" i="25"/>
  <c r="F155" i="25"/>
  <c r="F152" i="25"/>
  <c r="F149" i="25"/>
  <c r="F146" i="25"/>
  <c r="F143" i="25"/>
  <c r="F140" i="25"/>
  <c r="F133" i="25"/>
  <c r="F130" i="25"/>
  <c r="F127" i="25"/>
  <c r="F124" i="25"/>
  <c r="F121" i="25"/>
  <c r="F118" i="25"/>
  <c r="F115" i="25"/>
  <c r="F112" i="25"/>
  <c r="F109" i="25"/>
  <c r="F106" i="25"/>
  <c r="F99" i="25"/>
  <c r="F96" i="25"/>
  <c r="F93" i="25"/>
  <c r="F90" i="25"/>
  <c r="F87" i="25"/>
  <c r="F84" i="25"/>
  <c r="F81" i="25"/>
  <c r="F78" i="25"/>
  <c r="F75" i="25"/>
  <c r="F72" i="25"/>
  <c r="F69" i="25"/>
  <c r="F66" i="25"/>
  <c r="F63" i="25"/>
  <c r="F60" i="25"/>
  <c r="F57" i="25"/>
  <c r="F54" i="25"/>
  <c r="F51" i="25"/>
  <c r="F48" i="25"/>
  <c r="F45" i="25"/>
  <c r="F8" i="25"/>
  <c r="F102" i="25" l="1"/>
  <c r="F223" i="25"/>
  <c r="F136" i="25"/>
  <c r="F161" i="25"/>
  <c r="F163" i="25" l="1"/>
  <c r="F225" i="25" s="1"/>
</calcChain>
</file>

<file path=xl/sharedStrings.xml><?xml version="1.0" encoding="utf-8"?>
<sst xmlns="http://schemas.openxmlformats.org/spreadsheetml/2006/main" count="284" uniqueCount="223">
  <si>
    <t>O p i s   s t a v k e</t>
  </si>
  <si>
    <t>Jedin. cijena</t>
  </si>
  <si>
    <t>Redni
broj</t>
  </si>
  <si>
    <t>Jedinica
mjere</t>
  </si>
  <si>
    <t>Količina radova</t>
  </si>
  <si>
    <t>Ukupna cijena</t>
  </si>
  <si>
    <t>Stavke uključuju sav potreban rad, materijal i prijevoz potreban za potpunu izradu PROMETNE SIGNALIZACIJE I OPREME. Sve u skladu s pripadajućim OTU.</t>
  </si>
  <si>
    <t>kom</t>
  </si>
  <si>
    <t>I. PROMETNA SIGNALIZACIJA I OPREMA</t>
  </si>
  <si>
    <t>PROMETNA OPREMA I SIGNALIZACIJA UKUPNO</t>
  </si>
  <si>
    <t>m'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</si>
  <si>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</si>
  <si>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</si>
  <si>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</si>
  <si>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</si>
  <si>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</si>
  <si>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</si>
  <si>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</si>
  <si>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</si>
  <si>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</si>
  <si>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</si>
  <si>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</si>
  <si>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</si>
  <si>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</si>
  <si>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</si>
  <si>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komplet</t>
  </si>
  <si>
    <t>II. ELEKTROINSTALACIJE</t>
  </si>
  <si>
    <t>Iskolčenje energetskih i signalnih kabela i položaja ostalih elemenata</t>
  </si>
  <si>
    <t>Iskop rova za polaganje kabela i instalacijskih cijevi dubine, minimalno, 80 cm i širine, minimalno, 40 cm u zemlji IV kategorije. Rov je namijenjen polaganju energetskih i signalnih kabela.</t>
  </si>
  <si>
    <t>m3</t>
  </si>
  <si>
    <t>Nabava, dostava i zasipavanje pijeska u iskopani rov. Pijesak treba oblikovati u posteljicu debljine 10 cm za polaganje energetskih kabela i instalacijskih cijevi za provlačenje signalnih kabela u iskopanim rovovima.</t>
  </si>
  <si>
    <t>Nabava, dostava i polaganje cijevi PEHD Ø 50 mm za provlačenje kabela u napravljene rovove na posteljicu od pijeska debljine 20 cm i oblaganje iste dodatnim slojem od 10 cm pijeska u rovovima.</t>
  </si>
  <si>
    <t>Brtvljenje instalacijskih cijevi i energetskih kabela na ulazu u montažne zdence i razdjelne ormare.</t>
  </si>
  <si>
    <t>Polaganje PVC štitnika sa preklopom od 10% za zaštitu kabela.</t>
  </si>
  <si>
    <t>Polaganje crvene PVC trake za upozorenje s natpisom upozorenja postojanosti signalnog kabela.</t>
  </si>
  <si>
    <t>Polaganje žute PVC trake za upozorenje s natpisom upozorenja postojanosti elektroenergetskog kabela.</t>
  </si>
  <si>
    <t>Zatrpavanje rovova usitnjenom zemljom iz iskopa u slojevima uz nabijanje tla s poravnanjem trase.</t>
  </si>
  <si>
    <t>Odvoz viška zemlje na deponiju gospodarenja otpadom.</t>
  </si>
  <si>
    <t>Kabel NYY-J 3x2,5 mm2. Nabava, dostava i polaganje kabela za napajanje SPZ. Obračun u m</t>
  </si>
  <si>
    <t>15.</t>
  </si>
  <si>
    <t>16.</t>
  </si>
  <si>
    <t>17.</t>
  </si>
  <si>
    <t>18.</t>
  </si>
  <si>
    <t>19.</t>
  </si>
  <si>
    <t xml:space="preserve">FTP cat.6 komunikacijski kabel. Nabava, dostava i polaganje kabela za komunikacijsku vezu </t>
  </si>
  <si>
    <t>Računalo u RCNUP Ivanja Reka, dobava, isporuka i ugradnja
Karakteristike: 
Procesor: 3.60GHz, 8MB SmartCache, 4 jezgre
Memorija: 16GB (2x 8GB) 2133MHz DDR4 memorije, proširivo do 64GB,  4 utora
Kontroler: Integrirani SATA 3.0 kontroler, podrška za RAID 0,1
Solid State Disk: 1x 128GB SSD s predinstaliranim OS-om
Tvrdi disk: 2 x 1TB SATA, 2.5“, 7200 RPM, konfigurirano u RAID 0
Grafika:  2 x 2GB vlastite memorije (4 mDP)
Audio: High Definition zvučni sustav sa ugrađenim zvučnikom
Ethernet: 2x Gigabit Ethernet LAN adapter (10/100/1000 Mbps)
I/O utori:  2x PCIe x16 Gen3, 1x PCIe x1 Gen3, 1x PCI, 1x M.2 
I/O portovi: Sprijeda: 2x USB 2.0, 2x USB 3.0, 1x mikrofon, 1x slušalice
Straga: 2x USB 2.0, 4x USB 3.0, 2x PS2, 1x RS232
Monitor 21"
Sistemski softver
USB tipkovnica sa HR rasporedom.
USB optički miš.</t>
  </si>
  <si>
    <t>Softver za upravljanje i nadzor SPZ-ova. Uključuje grafičke prikaze na zaslonu jedinicama, te program za nadzor i upravljanje ugrađenom opremom. Obuhvaća protokole za komunikaciju sa svim SPZ-ovima. Protokoli moraju omogućavati upravljanje SPZ-ovima i dijagnosticiranje kvarova. Uz to, u aplikacijski program je ugrađen segment za daljinsku signalizaciju eventualnih kvarova. Moguće je prikazivanje aktualnih i povijesnih podataka. 
Sustav mora biti otvoren za naknadno povezivanje s prometno - informacijskim sustavom i novom opremom različitih proizvođača uz istodobno zadržavanje sigurnosti i pouzdanosti rada sustava kao cjeline.</t>
  </si>
  <si>
    <t>Fast Ethernet preklopnik za prstenste konfiguracije 100 MBs uključujuci SFP module SM 10 km, normalno temperaturno područje za ugradnju u RCNUP Ivanja Reka. Uključuje konfiguraciju novog preklopnika, pribor za montažu, razvod napajanja i optički pribor</t>
  </si>
  <si>
    <t>20.</t>
  </si>
  <si>
    <t>21.</t>
  </si>
  <si>
    <t>22.</t>
  </si>
  <si>
    <t>Instalacija, funkcionalno ispitivanje i puštanje u rad računala i programske podrške u RCNUP Ivanja Reka</t>
  </si>
  <si>
    <t>Geodetski snimak novih instalacija</t>
  </si>
  <si>
    <t>m</t>
  </si>
  <si>
    <t>Izrada dokumentacije izvedenog stanja, izrada atestne dokumentacije uključujući primopredaju radova i obuku djelatnika HAC-a.</t>
  </si>
  <si>
    <t>ELEKTROINSTALACIJE UKUPNO</t>
  </si>
  <si>
    <t>Svjetlosni prometni znak (SPZ), veličine 130x130 cm</t>
  </si>
  <si>
    <t>Obračun po komadu</t>
  </si>
  <si>
    <t xml:space="preserve">Mogućnost prikazivanja slijedećih signalnih pojmova: </t>
  </si>
  <si>
    <r>
      <t>* bijele LED od minimalno 12400 cd/m</t>
    </r>
    <r>
      <rPr>
        <vertAlign val="superscript"/>
        <sz val="9"/>
        <rFont val="Arial CE"/>
        <family val="2"/>
        <charset val="238"/>
      </rPr>
      <t>2</t>
    </r>
    <r>
      <rPr>
        <sz val="9"/>
        <rFont val="Arial CE"/>
        <family val="2"/>
        <charset val="238"/>
      </rPr>
      <t>, pri osvjetljenosti znaka okolnom svjetlošću od 40000 luxa</t>
    </r>
  </si>
  <si>
    <r>
      <t>* crvene LED od minimalno 3100 cd/m</t>
    </r>
    <r>
      <rPr>
        <vertAlign val="superscript"/>
        <sz val="9"/>
        <rFont val="Arial CE"/>
        <family val="2"/>
        <charset val="238"/>
      </rPr>
      <t>2</t>
    </r>
    <r>
      <rPr>
        <sz val="9"/>
        <rFont val="Arial CE"/>
        <family val="2"/>
        <charset val="238"/>
      </rPr>
      <t>, pri osvjetljenosti znaka okolnom svjetlošću od 40000 luxa</t>
    </r>
  </si>
  <si>
    <t xml:space="preserve"> - intenzitet svijetljenja mora se moći prilagoditi okolnoj svjetloći (od 1% do 100%).</t>
  </si>
  <si>
    <t xml:space="preserve"> - kontrola ispravnosti svake LED neovisno o aktivaciji znaka ili pojedine točke (detekcija greške u "hladnom"stanju).</t>
  </si>
  <si>
    <t xml:space="preserve"> - mogućnost brze zamjene svake pregorene LED i svih ostalih dijelova koji su podložni kvarovima</t>
  </si>
  <si>
    <t xml:space="preserve"> - mogućnost povezivanja svakog SPZ-a u prometno-informacijski sustav</t>
  </si>
  <si>
    <t>Širina svjetlosnog snopa prema minimalno klasi B3 norme HRN EN 12966-1</t>
  </si>
  <si>
    <t>Uključena izrada čelične konstrukcije  i nosača za pričvršćenje SPZ-a na stup pored kolnika.</t>
  </si>
  <si>
    <t>Predviđena je i izvedba sljedeće opreme:</t>
  </si>
  <si>
    <t>- stezaljke za energetske i signalne kabele</t>
  </si>
  <si>
    <t xml:space="preserve"> - dobava i ugradnja razvodnih kutija stupnja zaštite IP 65 za signalne i energetske kabele na stupove sa SPZ-ima.</t>
  </si>
  <si>
    <t xml:space="preserve"> - bušenje stupa za provlačenje PEHD cijevi i kabela</t>
  </si>
  <si>
    <t xml:space="preserve"> - komunikacijsko sučelje s protokolom za povezivanje SPZ-a u prometno-informacijski sustav</t>
  </si>
  <si>
    <t xml:space="preserve"> -  pretvarač medija RS / optika</t>
  </si>
  <si>
    <t>- termostatski i hidrostatski regulator u sprezi s grijačem</t>
  </si>
  <si>
    <t>- funkcionalno ispitivanje</t>
  </si>
  <si>
    <t xml:space="preserve"> -sav rad i elektro materijal potreban za potpunu ugradnju i spajanje kabela za napajanje i komunikacijskih kabela prometnog znaka. U stavku je također uključeno u okviru znaka i kućište za vanjsku montažu znaka izvedeno u stupnju  IP56 </t>
  </si>
  <si>
    <t>Konstrukciju i izgled SPZ-ova  izvesti prema HRN EN 12966 i HRN 1120 Prometni promjenljivi znakovi – Nekontinuirani – Veličine, odnosi i proporcionalne mjere</t>
  </si>
  <si>
    <t xml:space="preserve"> - Znak mora imati ugrađenu prenaponsku zaštitu (odvodnike prenapona) na ulazu kabela za napajanje i ulazu signalnog kabela ako je signalni kabel bakreni (275 V, 10 kA).</t>
  </si>
  <si>
    <t>Svjetlosni prometni znak, veličine 130 x 130 cm, dobava, isporuka i montaža na postojeći portal. Kućište te prednju masku znaka izvesti od AlMg3, zaštita maske plastificiranjem.</t>
  </si>
  <si>
    <t>Pouzdan rad unutar temperaturnih granica od -40°C do + 60°C sukladno klasama T1, T2 i T3 prema normi HRN EN 12966. Izvedba s grijačima cca 80W za spriječavanje zadržavanja snijega ili ledene kore na prednjoj maski znaka.</t>
  </si>
  <si>
    <t>1. Vertikalna prometna signalizacija</t>
  </si>
  <si>
    <t>2. Horizontalna prometna signalizacija</t>
  </si>
  <si>
    <t>VERTIKALNA PROMETNA SIGNALIZACIJA UKUPNO</t>
  </si>
  <si>
    <r>
      <rPr>
        <b/>
        <sz val="10"/>
        <rFont val="Arial"/>
        <family val="2"/>
        <charset val="238"/>
      </rPr>
      <t>Isprekidana crta H07</t>
    </r>
    <r>
      <rPr>
        <sz val="10"/>
        <rFont val="Arial"/>
        <family val="2"/>
        <charset val="238"/>
      </rPr>
      <t xml:space="preserve">, d=0,50 m, </t>
    </r>
    <r>
      <rPr>
        <b/>
        <sz val="10"/>
        <rFont val="Arial"/>
        <family val="2"/>
        <charset val="238"/>
      </rPr>
      <t>3/3/3 m</t>
    </r>
    <r>
      <rPr>
        <sz val="10"/>
        <rFont val="Arial"/>
        <family val="2"/>
        <charset val="238"/>
      </rPr>
      <t xml:space="preserve"> puno/prazno/puno, </t>
    </r>
    <r>
      <rPr>
        <b/>
        <sz val="10"/>
        <rFont val="Arial"/>
        <family val="2"/>
        <charset val="238"/>
      </rPr>
      <t>bijela boja</t>
    </r>
    <r>
      <rPr>
        <sz val="10"/>
        <rFont val="Arial"/>
        <family val="2"/>
        <charset val="238"/>
      </rPr>
      <t>.</t>
    </r>
  </si>
  <si>
    <r>
      <t xml:space="preserve">Puna rubna crta H02, </t>
    </r>
    <r>
      <rPr>
        <sz val="10"/>
        <rFont val="Arial"/>
        <family val="2"/>
        <charset val="238"/>
      </rPr>
      <t xml:space="preserve">d=0,20 m, </t>
    </r>
    <r>
      <rPr>
        <b/>
        <sz val="10"/>
        <rFont val="Arial"/>
        <family val="2"/>
        <charset val="238"/>
      </rPr>
      <t>bijela</t>
    </r>
  </si>
  <si>
    <r>
      <rPr>
        <b/>
        <sz val="10"/>
        <rFont val="Arial"/>
        <family val="2"/>
        <charset val="238"/>
      </rPr>
      <t>Isprekidana razdjelna crta H03,</t>
    </r>
    <r>
      <rPr>
        <sz val="10"/>
        <rFont val="Arial"/>
        <family val="2"/>
        <charset val="238"/>
      </rPr>
      <t xml:space="preserve"> d=0,20 m,</t>
    </r>
    <r>
      <rPr>
        <b/>
        <sz val="10"/>
        <rFont val="Arial"/>
        <family val="2"/>
        <charset val="238"/>
      </rPr>
      <t xml:space="preserve"> 6/12/6 m</t>
    </r>
    <r>
      <rPr>
        <sz val="10"/>
        <rFont val="Arial"/>
        <family val="2"/>
        <charset val="238"/>
      </rPr>
      <t xml:space="preserve"> puno/prazno/puno, </t>
    </r>
    <r>
      <rPr>
        <b/>
        <sz val="10"/>
        <rFont val="Arial"/>
        <family val="2"/>
        <charset val="238"/>
      </rPr>
      <t>bijela boja</t>
    </r>
  </si>
  <si>
    <r>
      <rPr>
        <b/>
        <sz val="10"/>
        <rFont val="Arial"/>
        <family val="2"/>
        <charset val="238"/>
      </rPr>
      <t>Isprekidana razdjelna crta H03,</t>
    </r>
    <r>
      <rPr>
        <sz val="10"/>
        <rFont val="Arial"/>
        <family val="2"/>
        <charset val="238"/>
      </rPr>
      <t xml:space="preserve"> d=0,20 m,</t>
    </r>
    <r>
      <rPr>
        <b/>
        <sz val="10"/>
        <rFont val="Arial"/>
        <family val="2"/>
        <charset val="238"/>
      </rPr>
      <t xml:space="preserve"> 6/6/6 m</t>
    </r>
    <r>
      <rPr>
        <sz val="10"/>
        <rFont val="Arial"/>
        <family val="2"/>
        <charset val="238"/>
      </rPr>
      <t xml:space="preserve"> puno/prazno/puno, </t>
    </r>
    <r>
      <rPr>
        <b/>
        <sz val="10"/>
        <rFont val="Arial"/>
        <family val="2"/>
        <charset val="238"/>
      </rPr>
      <t>bijela boja</t>
    </r>
  </si>
  <si>
    <t>m²</t>
  </si>
  <si>
    <t xml:space="preserve">Polje za usmjeravanje prometa na ulazno/izlaznom kraku
</t>
  </si>
  <si>
    <t>Oznake na kolniku H74</t>
  </si>
  <si>
    <t>3. Demontaža prometne signalizacije</t>
  </si>
  <si>
    <t>HORIZONTALNA PROMETNA SIGNALIZACIJA UKUPNO</t>
  </si>
  <si>
    <t>DEMONTAŽA PROMETNE SIGNALIZACIJE UKUPNO</t>
  </si>
  <si>
    <t xml:space="preserve"> UKUPNO ( Prometna signalizacija i elektroinstalacije)</t>
  </si>
  <si>
    <t>Uklanjanje postojeće ploče na postojećim portalima</t>
  </si>
  <si>
    <t>Stavka obuhvaća uklanjanje postojeće vertikalne signalizacije( uklanjanje znaka, stupa i temelja) te odvoz na deponij u obližnju tehničku jedinicu.
Obračun po komadu prometnog znaka.</t>
  </si>
  <si>
    <t>Stavka obuhvaća uklanjanje postojeće lijeve ploče na portalu, upotrebu dizalice te odvoz na deponij u obližnju tehničku jedinicu.
Obračun po komadu prometnog znaka.</t>
  </si>
  <si>
    <t>Izmicanje ploče na postojećem portalu</t>
  </si>
  <si>
    <t>Stavka obuhvaća izmicanje desne ploče na postojećem portalu upotrebom dizalice.
Obračun po komadu prometnog znaka.</t>
  </si>
  <si>
    <t>C108</t>
  </si>
  <si>
    <t>Obračun po komadu prometnog znaka/ploče.</t>
  </si>
  <si>
    <t xml:space="preserve">PZ C88 </t>
  </si>
  <si>
    <t>PZ C89</t>
  </si>
  <si>
    <t>1.2.</t>
  </si>
  <si>
    <t>1.3.</t>
  </si>
  <si>
    <t>2.1.</t>
  </si>
  <si>
    <t>2.2.</t>
  </si>
  <si>
    <t>2.3.</t>
  </si>
  <si>
    <t>2.4.</t>
  </si>
  <si>
    <t>2.5.</t>
  </si>
  <si>
    <t>2.6.</t>
  </si>
  <si>
    <t>2.7.</t>
  </si>
  <si>
    <t>2.8.</t>
  </si>
  <si>
    <t>3.1.</t>
  </si>
  <si>
    <t>3.2.</t>
  </si>
  <si>
    <t>3.3.</t>
  </si>
  <si>
    <t>3.4.</t>
  </si>
  <si>
    <t>Izrada betonskog temelja stupova nosača prometnih znakova s min. 0,8 m³/stup betonom klase C20/25. Stavka uključuje iskop za temelj  min. dubine 80 cm, beton, ugradbu betona, planiranje terena oko temelja, te sav ostali rad, materijal i sredstva za izradu temelja stupa. 
Obračun po komadu.</t>
  </si>
  <si>
    <t>Dobava,  isporuka i montaža aluminijskih stupova nosača prometnih znakova profila IP 120 mm. Stavka uključuje rezanje i sav potrebni rad, materijal i sredstva za izradu stupa.
Obračun po jediničnom metru.</t>
  </si>
  <si>
    <t>Aluminijski stupovi nosači znakova IP 120mm</t>
  </si>
  <si>
    <r>
      <t xml:space="preserve">Ploča na postojećem portalu
</t>
    </r>
    <r>
      <rPr>
        <sz val="10"/>
        <rFont val="Arial"/>
        <family val="2"/>
        <charset val="238"/>
      </rPr>
      <t>Znak izrađen  s retroreflektivnom folijom, klase retrorefleksije II, tipa ''High Intensity grade'' (stabilnom na ''U.V.'' zračenje) koja mora imati minimalnu jačinu retrorefleksije - 250 cd/lx/m2 (bijela), 170 cd/lx/m2 (žuta), 45 cd/lx/m2 (zelena i crvena) i 20 cd/lx/m2 (plava), aplicirana na Al. podlogu debljine 3 mm i s pojačanim okvirom (Al - plaštom).</t>
    </r>
    <r>
      <rPr>
        <b/>
        <sz val="10"/>
        <rFont val="Arial"/>
        <family val="2"/>
        <charset val="238"/>
      </rPr>
      <t xml:space="preserve">
</t>
    </r>
    <r>
      <rPr>
        <sz val="10"/>
        <rFont val="Arial"/>
        <family val="2"/>
        <charset val="238"/>
      </rPr>
      <t>Tri prometna znaka - 7,00x2,70m; 7,00x2,60m; 7,00x3,05m</t>
    </r>
  </si>
  <si>
    <t>Uklanjanje postojeće vertikalne prometne signalizacije</t>
  </si>
  <si>
    <t>Betonski temelj za IP nosače</t>
  </si>
  <si>
    <r>
      <t>Betonski temelj za stupove Ø 60,3</t>
    </r>
    <r>
      <rPr>
        <b/>
        <sz val="8.5"/>
        <rFont val="Arial"/>
        <family val="2"/>
        <charset val="238"/>
      </rPr>
      <t>cm</t>
    </r>
  </si>
  <si>
    <t xml:space="preserve"> - pz B30 - 100 km/h, </t>
  </si>
  <si>
    <t xml:space="preserve"> - pz B30 -  90 km/h, </t>
  </si>
  <si>
    <t xml:space="preserve"> - pz B30 -  80 km/h, </t>
  </si>
  <si>
    <t xml:space="preserve"> - pz B30 -  60 km/h, </t>
  </si>
  <si>
    <t xml:space="preserve"> - pz B30 -  40 km/h, </t>
  </si>
  <si>
    <t>Svjetlosni simbol znaka B30 ø 1050 mm, simbol kruga ø1050 mm izvesti s min. tri reda crvenih LED-a. Brojke ograničenja brzine izvesti od bijelih LED-a u jednom redu.
Intenzitet svjetlosti:</t>
  </si>
  <si>
    <t>Izrada betonskog temelja stupova nosača prometnih znakova s min. 0,2 m³/stup betonom klase C20/25. Stavka uključuje iskop za temelj  min. dubine 80 cm, beton, ugradbu betona, planiranje terena oko temelja, te sav ostali rad, materijal i sredstva za izradu temelja stupa. 
Obračun po komadu.</t>
  </si>
  <si>
    <t>Dobava,  isporuka i montaža čeličnih stupova nosača prometnih znakova promjera Ø 60,3 mm, zaštićenih protiv korozije postupkom vrućeg cinčanja. Stavka uključuje rezanje i sav potrebni rad, materijal i sredstva za izradu stupa te potporne stupove.
Obračun po jediničnom metru.</t>
  </si>
  <si>
    <t>Stupovi nosači prometnih  znakova Ø 60,3mm</t>
  </si>
  <si>
    <t>1.0.</t>
  </si>
  <si>
    <t>1.1.</t>
  </si>
  <si>
    <t>Prometni znakovi</t>
  </si>
  <si>
    <t xml:space="preserve">Nabava i postavljanje prometnih znakova.Obračun temelja u posebnoj stavki. Znakove postavljati pod kutem od 93-95º u odnosu na os prometnice. Znakovi se izrađuju s retroreflektivnom folijom klase retrorefleksije II ''High intensity grade'' (stabilnom na ''U.V.''zračenje) na aluminijskoj podlozi minimalne debljine 2 mm s pojačanim okvirom.
</t>
  </si>
  <si>
    <r>
      <t xml:space="preserve">PZ C89-1 i E02 </t>
    </r>
    <r>
      <rPr>
        <sz val="10"/>
        <rFont val="Arial"/>
        <family val="2"/>
        <charset val="238"/>
      </rPr>
      <t>(150x200 cm)</t>
    </r>
  </si>
  <si>
    <r>
      <t xml:space="preserve">PZ C89-1 i E02 </t>
    </r>
    <r>
      <rPr>
        <sz val="10"/>
        <rFont val="Arial"/>
        <family val="2"/>
        <charset val="238"/>
      </rPr>
      <t>(240x300 cm)</t>
    </r>
  </si>
  <si>
    <t>1.5</t>
  </si>
  <si>
    <t>1.7</t>
  </si>
  <si>
    <t>1.8</t>
  </si>
  <si>
    <t>1.9</t>
  </si>
  <si>
    <t>1.11</t>
  </si>
  <si>
    <t>1.12</t>
  </si>
  <si>
    <t>1.13</t>
  </si>
  <si>
    <t>1.14</t>
  </si>
  <si>
    <t xml:space="preserve"> - pz G06 - žuta strelica</t>
  </si>
  <si>
    <t xml:space="preserve"> - pz G04 - prekrižene crvene crte</t>
  </si>
  <si>
    <t>1.6.1</t>
  </si>
  <si>
    <t>1.6.2</t>
  </si>
  <si>
    <t>1.4.1</t>
  </si>
  <si>
    <t>1.4.2</t>
  </si>
  <si>
    <r>
      <t>Izvedena od trajnog materijala u sprej termoplastici debljine min 1,2 do 2 mm. Obračun po kvadratnom metru neto iscrtane površine. Potrebno je dodatno strojno posipavanje staklenim zrncima minimalno 300 g/m2 radi dobivanja početne (inicijalne) retrorefleksije. Minimalni uvjeti vidljivosti prema Pravilniku o prometnim znakovima, signalizaciji i opremi N.N.br. 92/2019 - Q4, R5, RW3.
Ulazni krak ( H48) 
Izlazni krak ( H48-1)
Obračun po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</t>
    </r>
  </si>
  <si>
    <t>1.1.1</t>
  </si>
  <si>
    <t>1.1.2</t>
  </si>
  <si>
    <t>Dva PZ B36 i E05</t>
  </si>
  <si>
    <t>3.5.</t>
  </si>
  <si>
    <t>3.6.</t>
  </si>
  <si>
    <r>
      <t>Uklanjanje postojećih oznaka od plastike s površine kolnika vodom pod visokim tlakom na način da se asfaltni zastor kolnika ne smije mehanički oštetiti, a sav otpadni materijal mora se odmah spremiti u za to predviđeni spremnik, kako bi se sav materijal i voda odmah uklonili s kolnika i time osiguralo sigurno odvijanje prometa.
Obračun po m</t>
    </r>
    <r>
      <rPr>
        <sz val="10"/>
        <rFont val="Calibri"/>
        <family val="2"/>
        <charset val="238"/>
      </rPr>
      <t>²</t>
    </r>
    <r>
      <rPr>
        <sz val="11.5"/>
        <rFont val="Arial"/>
        <family val="2"/>
        <charset val="238"/>
      </rPr>
      <t>.</t>
    </r>
  </si>
  <si>
    <r>
      <t>m</t>
    </r>
    <r>
      <rPr>
        <sz val="10"/>
        <rFont val="Calibri"/>
        <family val="2"/>
        <charset val="238"/>
      </rPr>
      <t>²</t>
    </r>
  </si>
  <si>
    <t>Uklanjanje postojećih oznaka od boje s površine kolnika vodom pod visokim tlakom na način da se asfaltni zastor kolnika ne smije mehanički oštetiti, a sav otpadni materijal mora se odmah spremiti u za to predviđeni spremnik, kako bi se sav materijal i voda odmah uklonili s kolnika i time osiguralo sigurno odvijanje prometa.
Obračun po m².</t>
  </si>
  <si>
    <t>Uklanjanje postojećih oznaka od boje</t>
  </si>
  <si>
    <t>Uklanjanje postojećih oznaka od plastike</t>
  </si>
  <si>
    <t>Strojna obrada postojećih oznaka od boje</t>
  </si>
  <si>
    <t>Strojna obrada postojećih od boje u svrhu uklanjanja slabo prionjivih i oštećenih slojeva postojeće boje. Obrada se izvodi vodom pod visokim tlakom na način da se asfaltni zastor kolnika ne smije mehanički oštetiti, a sav otpadni materijal mora se odmah spremiti u za to predviđeni spremnik, kako bi se sav materijal i voda odmah uklonili s kolnika i time osiguralo sigurno odvijanje prometa.
Obračun po m'.</t>
  </si>
  <si>
    <r>
      <t xml:space="preserve">Oznake na kolniku </t>
    </r>
    <r>
      <rPr>
        <sz val="10"/>
        <rFont val="Arial"/>
        <family val="2"/>
        <charset val="238"/>
      </rPr>
      <t>prema PZ C108</t>
    </r>
  </si>
  <si>
    <t>Dimenzijepojedinih oznaka date su u prilogu nacrta.
Kombinacija prometnih znakova, simbola vozila i strelice. Minimalni uvjeti vidljivosti prema Pravilniku o prometnim znakovima, signalizaciji i opremi N.N.br. 92/2019 - Q4, R5, RW3.
Obračun po setu znakova sa prometnog znaka C108.</t>
  </si>
  <si>
    <t>Izmicanje SPZ-a na postojećem portalu</t>
  </si>
  <si>
    <t>Stavka obuhvaća izmicanje SPZ-a radi postavljanja dodatnog ( četvrtog) SPZ-a. 
Obračun po komadu SPZ-a.</t>
  </si>
  <si>
    <t>3.7.</t>
  </si>
  <si>
    <t>2.9.</t>
  </si>
  <si>
    <t>Strelice za označavanje jednog smjera vožnje</t>
  </si>
  <si>
    <t>Strelice za skretanje prometa radi završetka prometne trake H42</t>
  </si>
  <si>
    <t>Puna rubna crta izvedena od trajnog materijala u termoplastici debljine min 2 do 3 mm. Strukturirana crta kao tip Multidot zbog postizanja noćne vidljivosti u kišnim uvjetima. Širina crte 20 cm. Potrebno je dodatno strojno posipavanje staklenim zrncima minimalno 300 g/m2 radi dobivanja trenutne retrorefleksije. Minimalni uvjeti vidljivosti prema Pravilniku o prometnim znakovima, signalizaciji i opremi N.N.br. 92/2019 - Q4, R5, RW3.
Obračun po jediničnom metru.</t>
  </si>
  <si>
    <t>Dimenzije jedne oznake 1,5x6 m.
Kombinacija pet znakova H74 [ ( B30- 100/80/80 km/h, B08,  B38-70km/h]. Minimalni uvjeti vidljivosti prema Pravilniku o prometnim znakovima, signalizaciji i opremi N.N.br. 92/2019 - Q4, R5, RW3.
Obračun po setu od 5 prometnih znakova.</t>
  </si>
  <si>
    <t>Izvedba strelica od trajnog materijala u sprej termoplastici debljine min 1,2 do 2 mm.  Dimenzije strelice 2,90x5,00m. Potrebno je dodatno strojno posipavanje staklenim zrncima minimalno 300 g/m2 radi dobivanja početne (inicijalne) retrorefleksije. Minimalni uvjeti vidljivosti prema Pravilniku o prometnim znakovima, signalizaciji i opremi N.N.br. 92/2019 - Q4, R5, RW3.
Obračun po komadu.</t>
  </si>
  <si>
    <t>Isprekidana razdjelna crta izvedena sprej plastikom.  Debljina izvedene uzdužne oznake od min 1,2 do 2 mm. Potrebno je dodatno strojno posipavanje staklenim zrncima minimalno 300 g/m2 radi dobivanja trenutne retrorefleksije.Širina crte 20 cm.  Minimalni uvjeti vidljivosti prema Pravilniku o prometnim znakovima, signalizaciji i opremi N.N.br. 92/2019 - Q4, R5, RW3.
Obračun po jediničnom metru.</t>
  </si>
  <si>
    <t>Isprekidana razdjelna crta izvedena sprej termoplastikom. Debljina izvedene uzdužne oznake od min 1,2 do 2 mm. Potrebno je dodatno strojno posipavanje staklenim zrncima minimalno 300 g/m2 radi dobivanja trenutne retrorefleksije.Širina crte 20 cm.  Minimalni uvjeti vidljivosti prema Pravilniku o prometnim znakovima, signalizaciji i opremi N.N.br. 92/2019 - Q4, R5, RW3.
Obračun po jediničnom metru.</t>
  </si>
  <si>
    <t>Dimenzije znaka T120cm i dopunska ploča 90x60cm. Prvi set znakova se postavlja na stupove postojećeg portala, a drugi set znakova se ankerira na most Sava.Ostalo kao pod stavkom 1.1
Obračun po komadu.</t>
  </si>
  <si>
    <t>Dimenzije 180x220m. U smjeru vožnje s lijeve strane postavlja se na stupove nosače Ø 60,3 mm, a s desne strane na IP nosače. Ostalo kao pod stavkom 1.1.
2xstup+2 pot.stupa  - 8 kom
2xIP nosači - 8 kom
Obračun po komadu.</t>
  </si>
  <si>
    <t>Priprema, ispitivanje i mjerenje optičkih kabela i završna mjerenja optičkog kabela s izradom protokola.</t>
  </si>
  <si>
    <t>Nadogradnja i spajanje na postojeću cestovnu prometnu stanicu (glavni lokalni uređaj) što uključuje nabavu, dostavu, ugradnju i spajanje novih elemenata:
- pretvarač medija optika / ethernet - 2kom
- Fast Ethernet preklopnik za prstenste konfiguracije 100 MBs uključujuci SFP module 10 km, prošireno temperaturno područje. Uključuje pribor za montažu preklopnika, razvod napajanja i optički pribor.
- Izvor istosmjernog napona 230V, 50Hz/24VDC 2A           
Stavka uključuje i:
- spojni i montažni pribor
- izrada završetaka na optičkim kabelima, ugradnja spojnice, kazete i seta "pigtailova" za prihvat optičkog kabela, uključujući lasersko zavarivanje niti i ispitivanje svake niti nakon spajanja</t>
  </si>
  <si>
    <t xml:space="preserve">12 nitni MM opticki kabel. Nabava, dostava i polaganje optičkog multimodnog kabela za komunikacijsku vezu </t>
  </si>
  <si>
    <t xml:space="preserve">Izvlačenje postojećeg optičkog 12 nitnog MM kabela u duljini od 3000m </t>
  </si>
  <si>
    <t>Upuhivanje optičkog 12 nitnog MM kabela u postojeće cijevi PEHD ø 50 mm</t>
  </si>
  <si>
    <t xml:space="preserve">Otvaranje postojece optičke spojnice i prespajanje SM optike. </t>
  </si>
  <si>
    <t xml:space="preserve">Prespajanje optike na optičkom panelu u RCNUP Ivanja Reka </t>
  </si>
  <si>
    <t>23.</t>
  </si>
  <si>
    <t>24.</t>
  </si>
  <si>
    <t>25.</t>
  </si>
  <si>
    <t>26.</t>
  </si>
  <si>
    <t>27.</t>
  </si>
  <si>
    <t>28.</t>
  </si>
  <si>
    <t>1.10</t>
  </si>
  <si>
    <t>Dimenzije 240x300cm.  Postavljanje na 2xIP nosače. Ostalo kao pod stavkom 1.1.
Obračun po komadu.</t>
  </si>
  <si>
    <t>Dimenzije 150x200cm. Postavljanje na stupove nosača prometnih znakova Ø 60,3 mm + 2 pot.stupa. Ostalo kao pod stavkom 1.1.
Obračun po komadu.</t>
  </si>
  <si>
    <t>Dimenzije 120x160cm. 
Postavljanje na stupove nosača prometnih znakova Ø 60,3 mm + 2pot.stupa.
Obračun po komadu.</t>
  </si>
  <si>
    <t>Dimenzije 240x240cm. Znak se postavlja na 2xIP nosače prometnog znaka. Ostalo kao pod stavkom 1.1
Obračun po komadu.</t>
  </si>
  <si>
    <t>Dimenzije 150x150cm. Postavljanje na stupove nosača prometnih znakova Ø 60,3 mm + 2pot.stupa.  Ostalo kao pod stavkom 1.1.
Obračun po komadu.</t>
  </si>
  <si>
    <t>Dimenzije znaka 120x120 cm. Znak se postavlja na čelične stupove na  dva načina ( ovisno o lokaciji koja je vidljiva na nacrtima).  Ostalo kao pod stavkom 1.1.
Obračun po komadu.</t>
  </si>
  <si>
    <t>Nadogradnja i spajanje na postojeću cestovnu prometnu podstanicu (pomoćni lokalni uređaj) što uključuje nabavu, dostavu, ugradnju i spajanje novih elemenata:
- Ulaz/izlaz za kabel NYY-J 3x2,5 mm2
- 2 x automatski osigurač 1P, 10A, 10kA
- spojni i montažni pribor
- pretvarač medija optika / ethernet - 2kom
- Izvor istosmjernog napona 230V, 50Hz/24VDC 2A           
Stavka uključuje i:
- sve radove za ožičenje i ostali sitni potrošni materijal (šarafi, matice, obujmice, uvodnice, kabelski tuljci, vodiči itd.).
- ažuriranje (dopuna) jednopolne sheme razdjelnika
- izrada kabelskih završetaka na napojnim kabelima i spajanje kabela na napojnim točkama na sabirnicu u ormaru s ispitivanjem nakon spajanja
- izrada završetaka na optičkim kabelima, ugradnja spojnice, kazete i seta "pigtailova" za prihvat optičkog kabela, uključujući lasersko zavarivanje niti i ispitivanje svake niti nakon spajanja</t>
  </si>
  <si>
    <t>Nadogradnja i spajanje na postojeću cestovnu prometnu podstanicu (pomoćni lokalni uređaj) što uključuje nabavu, dostavu, ugradnju i spajanje novih elemenata:
- Ulaz/izlaz za kabel NYY-J 3x2,5 mm2
- 1 x automatski osigurač 1P, 10A, 10kA
- spojni i montažni pribor
- pretvarač medija optika / ethernet - 1kom
- Izvor istosmjernog napona 230V, 50Hz/24VDC 2A           
Stavka uključuje i:
- sve radove za ožičenje i ostali sitni potrošni materijal (šarafi, matice, obujmice, uvodnice, kabelski tuljci, vodiči itd.).
- ažuriranje (dopuna) jednopolne sheme razdjelnika
- izrada kabelskih završetaka na napojnim kabelima i spajanje kabela na napojnim točkama na sabirnicu u ormaru s ispitivanjem nakon spajanja
- izrada završetaka na optičkim kabelima, ugradnja spojnice, kazete i seta "pigtailova" za prihvat optičkog kabela, uključujući lasersko zavarivanje niti i ispitivanje svake niti nakon spajanja</t>
  </si>
  <si>
    <t>Mogućnost upravljanja putem serijske veze (RS-485), protokol TLS 2012 i Ethernet TCP/IP.</t>
  </si>
  <si>
    <t>Kabel TK59 5x4x0.8 mm2. Dobava, isporuka i uvlačenje kabela za komunikaciju prometne signalizacije u cijevi PEHD 50 ili na portalima.</t>
  </si>
  <si>
    <t>2.10.</t>
  </si>
  <si>
    <r>
      <t xml:space="preserve">Puna rubna vibro crta H02, </t>
    </r>
    <r>
      <rPr>
        <sz val="10"/>
        <rFont val="Arial"/>
        <family val="2"/>
        <charset val="238"/>
      </rPr>
      <t xml:space="preserve">d=0,20 m, </t>
    </r>
    <r>
      <rPr>
        <b/>
        <sz val="10"/>
        <rFont val="Arial"/>
        <family val="2"/>
        <charset val="238"/>
      </rPr>
      <t>bijela</t>
    </r>
  </si>
  <si>
    <t>Puna rubna crta izvedena od trajnog materijala
 u plastici s vibrirajućim efektom iz razloga 
zvučnog upozorenja vozačima. Debljina
 izvedene uzdužne oznake (baza) od min 2 
do 3 mm, te zvučnim elementima 2 do 3 min 
dodatno na bazu, a izvodi se u jednom prolazu 
stroja rastera 5 cm puno/15 cm prazno /5 cm 
puno. Potrebno je dodatno strojno posipavanje
 staklenim zrncima minimalno 300 g/m2 radi
 dobivanja trenutne retrorefleksije.Minimalni uvjeti vidljivosti prema Pravilniku o prometnim znakovima, signalizaciji i opremi N.N.br. 92/2019 - Q4, R5, RW3.</t>
  </si>
  <si>
    <r>
      <t xml:space="preserve">PZ C88 i E01 </t>
    </r>
    <r>
      <rPr>
        <sz val="10"/>
        <rFont val="Arial"/>
        <family val="2"/>
        <charset val="238"/>
      </rPr>
      <t>(250m,500m)</t>
    </r>
  </si>
  <si>
    <r>
      <t xml:space="preserve">Dimenzije znaka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>90cm i dopunska ploča 90x60cm. Postavlja na čelični stup koji se ankerira u postojeću betonsku podlogu. Ostalo kao pod stavkom 1.1. 
Obračun po komadu.</t>
    </r>
  </si>
  <si>
    <t>1.15</t>
  </si>
  <si>
    <t>Mjerač brzine vozila</t>
  </si>
  <si>
    <t xml:space="preserve">Prometni znak dimenzije 120 x 90 cm. Znak izveden sa vanjskim rubom obojenim izmjeničnim poljima crvene i bijele boje debljine 3 cm. Rub je izrađen od folije klase retrorefleksije I tip "Engeenering Grade". Znak je izveden sa pojačanim okvirom i vodoravnim ojačanjem. Tekst 'Vaša brzina' i 'km/h' upisan s visinom slova 17,5 cm i žute je boje. Znamenke, crvene boje, izrađene su 7-segmentnom tehnologijom visine 25 cm. Dobava i montaža solarnog panela 50 W, uključujuči izradu nosača panela i brtvene elemente za provlačenje kabela.  Komplet sa regulatorom punjenja i ormarićem. Montaža na nosivi stup. Nosivi stup ø 90x4 mm duljine 5,00 m. Zaštita stupa postupkom vručeg cinčanja ili antikorozivnom bojom i zavšnim slojem srebrne boje autolaka. Iskop za temelj stupa  dubine min. 100 cm, dobava betona marke MB 25 i ugradnja stupa s ankerom na donjem dijelu u beton. (OPCIJA)
Nosivi stup ø 90x4 mm, duljine 4,10 m sa temeljnom pločom 350x350x15 mm i temeljnim vijcima M16 mm. Stup mora imati vratašca za pristup električnim instalacijama (za slučaj da se izvodi elektrifikacija znaka). Zaštita stupa postupkom vručeg cinčanja ili antikorozivnom bojom i zavšnim slojem srebrne boje autolaka. Izvedba temelja stupa, dim. 56x56x80 cm sa ugradnjom metalnog okvira za temeljnu ploču, komplet sa iskopom dopremom betona i ugradnjom armature. U temelj ugraditi plastičnu cijev ø50 mm za uvlačenje električne instalacije u stup. Akumulatorska baterija 12V, 55Ah za ugradnju u kućište svjetlosnog znaka.Dobava, isporuka i ugradnja uređaja (radara) za mjerenje brzine vozila, zajedno sa svim potrebnim priborom za montažu, stupanj mehaničke zaštite IP 65, nazivni napon napajanja 12 V DC, potrošnja 3 W. Stavka uključuje montažu nosača za uređaj i usmjeravanje istog. </t>
  </si>
  <si>
    <t>1.16</t>
  </si>
  <si>
    <t>C122</t>
  </si>
  <si>
    <t>Dimenzije 120x160m. U smjeru vožnje s lijeve strane postavlja se na stupove nosače Ø 60,3 mm, a s desne strane na IP nosače. Ostalo kao pod stavkom 1.1.
2xstup+2 pot.stupa  - 2 kom
2xIP nosači - 2 kom
Obračun po komadu.</t>
  </si>
  <si>
    <t>Dimenzije 120x120cm.Znak se postavlja na čelične stupove na  dva načina ( ovisno o lokaciji koja je vidljiva na nacrtima).  Ostalo kao pod stavkom 1.1.
Obračun po komadu.</t>
  </si>
  <si>
    <r>
      <t xml:space="preserve">PZ C89 i E02 </t>
    </r>
    <r>
      <rPr>
        <sz val="10"/>
        <rFont val="Arial"/>
        <family val="2"/>
        <charset val="238"/>
      </rPr>
      <t>( 220m)</t>
    </r>
  </si>
  <si>
    <r>
      <t xml:space="preserve">Dva PZ A08 i E01 </t>
    </r>
    <r>
      <rPr>
        <sz val="10"/>
        <rFont val="Arial"/>
        <family val="2"/>
        <charset val="238"/>
      </rPr>
      <t>( 150, 420m)</t>
    </r>
  </si>
  <si>
    <t>Dimenzije znaka 120x160 cm. Znak se postavlja na čelične stupove na  dva načina ( ovisno o lokaciji koja je vidljiva na nacrtima).  Ostalo kao pod stavkom 1.1.
Obračun po komadu.</t>
  </si>
  <si>
    <t>Izvedba strelica od trajnog materijala u sprej termoplastici debljine min 1,2 do 2 mm.  Duljina strelice 12,00 m. Potrebno je dodatno strojno posipavanje staklenim zrncima minimalno 300 g/m2 radi dobivanja početne (inicijalne) retrorefleksije. Minimalni uvjeti vidljivosti prema Pravilniku o prometnim znakovima, signalizaciji i opremi N.N.br. 92/2019 - Q4, R5, RW3.
Ravno ( H22) - 38 kom
Desno ( H24) - 8 kom
Ravno i Desno ( H29) - 7 kom
Obračun po komadu.</t>
  </si>
  <si>
    <r>
      <t xml:space="preserve">PZ C89 i E02 </t>
    </r>
    <r>
      <rPr>
        <sz val="10"/>
        <rFont val="Arial"/>
        <family val="2"/>
        <charset val="238"/>
      </rPr>
      <t>( 250m)</t>
    </r>
  </si>
  <si>
    <t>Dimenzije 120x160cm. 
Postavljanje na 2 stupa koja se tiplaju u betonsku ogradu.
Obračun po komadu.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</si>
</sst>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&quot;$&quot;* #,##0.00_);_(&quot;$&quot;* \(#,##0.00\);_(&quot;$&quot;* &quot;-&quot;??_);_(@_)"/>
    <numFmt numFmtId="165" formatCode="_-* #,##0.00_-;\-* #,##0.00_-;_-* &quot;-&quot;??_-;_-@_-"/>
    <numFmt numFmtId="166" formatCode="_-* #,##0\ _$_-;\-* #,##0\ _$_-;_-* &quot;-&quot;\ _$_-;_-@_-"/>
    <numFmt numFmtId="167" formatCode="#,##0.00;\-#,##0.00;&quot;&quot;"/>
    <numFmt numFmtId="168" formatCode="_-* #,##0.00\ [$€-1]_-;\-* #,##0.00\ [$€-1]_-;_-* &quot;-&quot;??\ [$€-1]_-"/>
    <numFmt numFmtId="169" formatCode="@\ &quot;*&quot;"/>
    <numFmt numFmtId="170" formatCode="#,##0.00_ ;\-#,##0.00,"/>
  </numFmts>
  <fonts count="59">
    <font>
      <sz val="11"/>
      <name val="Arial CE"/>
      <charset val="238"/>
    </font>
    <font>
      <sz val="11"/>
      <name val="Arial CE"/>
      <charset val="238"/>
    </font>
    <font>
      <sz val="10"/>
      <name val="Helv"/>
      <charset val="204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 CE"/>
      <family val="2"/>
      <charset val="238"/>
    </font>
    <font>
      <sz val="9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2"/>
      <name val="Arial"/>
      <family val="2"/>
      <charset val="238"/>
    </font>
    <font>
      <b/>
      <sz val="8.5"/>
      <name val="Arial"/>
      <family val="2"/>
      <charset val="238"/>
    </font>
    <font>
      <b/>
      <sz val="10"/>
      <name val="Arial"/>
      <family val="2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2"/>
      <name val="HRHelvetica"/>
    </font>
    <font>
      <sz val="10"/>
      <name val="Arial"/>
      <family val="2"/>
    </font>
    <font>
      <sz val="10"/>
      <name val="Helv"/>
      <charset val="238"/>
    </font>
    <font>
      <sz val="10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 CE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u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Helv"/>
    </font>
    <font>
      <b/>
      <sz val="18"/>
      <color indexed="56"/>
      <name val="Cambria"/>
      <family val="2"/>
      <charset val="238"/>
    </font>
    <font>
      <sz val="11"/>
      <name val="Arial CE"/>
      <family val="2"/>
      <charset val="238"/>
    </font>
    <font>
      <sz val="10"/>
      <name val="Tahoma"/>
      <family val="2"/>
      <charset val="238"/>
    </font>
    <font>
      <sz val="11.5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/>
    </fill>
    <fill>
      <patternFill patternType="solid">
        <fgColor indexed="43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66">
    <xf numFmtId="0" fontId="0" fillId="0" borderId="0"/>
    <xf numFmtId="0" fontId="2" fillId="0" borderId="0"/>
    <xf numFmtId="0" fontId="9" fillId="2" borderId="0" applyNumberFormat="0" applyBorder="0" applyAlignment="0" applyProtection="0"/>
    <xf numFmtId="0" fontId="33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33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33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33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33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33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33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33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33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33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33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6" fillId="2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33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56" fillId="27" borderId="0" applyNumberFormat="0" applyBorder="0" applyAlignment="0" applyProtection="0"/>
    <xf numFmtId="0" fontId="9" fillId="8" borderId="0" applyNumberFormat="0" applyBorder="0" applyAlignment="0" applyProtection="0"/>
    <xf numFmtId="0" fontId="56" fillId="27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14" borderId="0" applyNumberFormat="0" applyBorder="0" applyAlignment="0" applyProtection="0"/>
    <xf numFmtId="0" fontId="34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34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34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34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4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34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34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34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4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34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4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34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57" fillId="28" borderId="0" applyNumberFormat="0" applyBorder="0" applyAlignment="0" applyProtection="0"/>
    <xf numFmtId="0" fontId="35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0" fillId="10" borderId="1" applyNumberFormat="0" applyFont="0" applyAlignment="0" applyProtection="0"/>
    <xf numFmtId="0" fontId="3" fillId="10" borderId="1" applyNumberFormat="0" applyFont="0" applyAlignment="0" applyProtection="0"/>
    <xf numFmtId="0" fontId="3" fillId="10" borderId="1" applyNumberFormat="0" applyFont="0" applyAlignment="0" applyProtection="0"/>
    <xf numFmtId="0" fontId="3" fillId="10" borderId="1" applyNumberFormat="0" applyFont="0" applyAlignment="0" applyProtection="0"/>
    <xf numFmtId="0" fontId="3" fillId="10" borderId="1" applyNumberFormat="0" applyFont="0" applyAlignment="0" applyProtection="0"/>
    <xf numFmtId="0" fontId="23" fillId="13" borderId="2" applyNumberFormat="0" applyAlignment="0" applyProtection="0"/>
    <xf numFmtId="0" fontId="36" fillId="13" borderId="2" applyNumberFormat="0" applyAlignment="0" applyProtection="0"/>
    <xf numFmtId="0" fontId="23" fillId="13" borderId="2" applyNumberFormat="0" applyAlignment="0" applyProtection="0"/>
    <xf numFmtId="0" fontId="23" fillId="13" borderId="2" applyNumberFormat="0" applyAlignment="0" applyProtection="0"/>
    <xf numFmtId="0" fontId="12" fillId="22" borderId="3" applyNumberFormat="0" applyAlignment="0" applyProtection="0"/>
    <xf numFmtId="0" fontId="37" fillId="22" borderId="3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165" fontId="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5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7" fillId="4" borderId="0" applyNumberFormat="0" applyBorder="0" applyAlignment="0" applyProtection="0"/>
    <xf numFmtId="0" fontId="14" fillId="4" borderId="0" applyNumberFormat="0" applyBorder="0" applyAlignment="0" applyProtection="0"/>
    <xf numFmtId="168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24" fillId="0" borderId="4" applyNumberFormat="0" applyFill="0" applyAlignment="0" applyProtection="0"/>
    <xf numFmtId="0" fontId="40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41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42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7" borderId="2" applyNumberFormat="0" applyAlignment="0" applyProtection="0"/>
    <xf numFmtId="0" fontId="43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49" fillId="13" borderId="7" applyNumberFormat="0" applyAlignment="0" applyProtection="0"/>
    <xf numFmtId="0" fontId="17" fillId="13" borderId="7" applyNumberFormat="0" applyAlignment="0" applyProtection="0"/>
    <xf numFmtId="0" fontId="23" fillId="13" borderId="2" applyNumberFormat="0" applyAlignment="0" applyProtection="0"/>
    <xf numFmtId="0" fontId="27" fillId="0" borderId="8" applyNumberFormat="0" applyFill="0" applyAlignment="0" applyProtection="0"/>
    <xf numFmtId="0" fontId="44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11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169" fontId="48" fillId="23" borderId="9">
      <alignment horizontal="left" vertical="center"/>
    </xf>
    <xf numFmtId="169" fontId="48" fillId="23" borderId="9">
      <alignment horizontal="left" vertical="center"/>
    </xf>
    <xf numFmtId="0" fontId="28" fillId="24" borderId="0" applyNumberFormat="0" applyBorder="0" applyAlignment="0" applyProtection="0"/>
    <xf numFmtId="0" fontId="45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53" fillId="0" borderId="0"/>
    <xf numFmtId="0" fontId="3" fillId="0" borderId="0"/>
    <xf numFmtId="0" fontId="38" fillId="0" borderId="0"/>
    <xf numFmtId="0" fontId="3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54" fillId="0" borderId="0"/>
    <xf numFmtId="0" fontId="3" fillId="0" borderId="0"/>
    <xf numFmtId="0" fontId="53" fillId="0" borderId="0"/>
    <xf numFmtId="0" fontId="53" fillId="0" borderId="0"/>
    <xf numFmtId="0" fontId="3" fillId="0" borderId="0"/>
    <xf numFmtId="0" fontId="3" fillId="0" borderId="0"/>
    <xf numFmtId="0" fontId="3" fillId="10" borderId="1" applyNumberFormat="0" applyFont="0" applyAlignment="0" applyProtection="0"/>
    <xf numFmtId="0" fontId="3" fillId="10" borderId="1" applyNumberFormat="0" applyFont="0" applyAlignment="0" applyProtection="0"/>
    <xf numFmtId="0" fontId="3" fillId="10" borderId="1" applyNumberFormat="0" applyFont="0" applyAlignment="0" applyProtection="0"/>
    <xf numFmtId="0" fontId="30" fillId="10" borderId="1" applyNumberFormat="0" applyFont="0" applyAlignment="0" applyProtection="0"/>
    <xf numFmtId="0" fontId="3" fillId="0" borderId="0"/>
    <xf numFmtId="0" fontId="3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8" fillId="0" borderId="0"/>
    <xf numFmtId="0" fontId="53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17" fillId="13" borderId="7" applyNumberFormat="0" applyAlignment="0" applyProtection="0"/>
    <xf numFmtId="0" fontId="17" fillId="13" borderId="7" applyNumberFormat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8" applyNumberFormat="0" applyFill="0" applyAlignment="0" applyProtection="0"/>
    <xf numFmtId="0" fontId="12" fillId="22" borderId="3" applyNumberFormat="0" applyAlignment="0" applyProtection="0"/>
    <xf numFmtId="0" fontId="31" fillId="0" borderId="0"/>
    <xf numFmtId="0" fontId="2" fillId="0" borderId="0"/>
    <xf numFmtId="0" fontId="32" fillId="0" borderId="0"/>
    <xf numFmtId="0" fontId="31" fillId="0" borderId="0"/>
    <xf numFmtId="0" fontId="51" fillId="0" borderId="0"/>
    <xf numFmtId="0" fontId="2" fillId="0" borderId="0"/>
    <xf numFmtId="0" fontId="31" fillId="0" borderId="0"/>
    <xf numFmtId="0" fontId="2" fillId="0" borderId="0"/>
    <xf numFmtId="0" fontId="1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46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6" fontId="4" fillId="25" borderId="11">
      <alignment vertical="center"/>
    </xf>
    <xf numFmtId="166" fontId="22" fillId="25" borderId="11">
      <alignment vertical="center"/>
    </xf>
    <xf numFmtId="166" fontId="4" fillId="25" borderId="11">
      <alignment vertical="center"/>
    </xf>
    <xf numFmtId="170" fontId="4" fillId="25" borderId="11">
      <alignment vertical="center"/>
    </xf>
    <xf numFmtId="0" fontId="15" fillId="7" borderId="2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>
      <protection locked="0"/>
    </xf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18">
    <xf numFmtId="0" fontId="0" fillId="0" borderId="0" xfId="0"/>
    <xf numFmtId="49" fontId="3" fillId="0" borderId="12" xfId="0" applyNumberFormat="1" applyFont="1" applyFill="1" applyBorder="1" applyAlignment="1">
      <alignment horizontal="center" shrinkToFit="1"/>
    </xf>
    <xf numFmtId="49" fontId="3" fillId="0" borderId="13" xfId="0" applyNumberFormat="1" applyFont="1" applyFill="1" applyBorder="1" applyAlignment="1">
      <alignment horizontal="center" shrinkToFit="1"/>
    </xf>
    <xf numFmtId="49" fontId="3" fillId="0" borderId="14" xfId="0" applyNumberFormat="1" applyFont="1" applyFill="1" applyBorder="1" applyAlignment="1">
      <alignment horizontal="center" shrinkToFit="1"/>
    </xf>
    <xf numFmtId="4" fontId="0" fillId="0" borderId="0" xfId="0" applyNumberFormat="1"/>
    <xf numFmtId="0" fontId="0" fillId="0" borderId="0" xfId="0" applyAlignment="1">
      <alignment horizontal="left"/>
    </xf>
    <xf numFmtId="165" fontId="1" fillId="0" borderId="0" xfId="342"/>
    <xf numFmtId="0" fontId="3" fillId="0" borderId="0" xfId="0" applyFont="1" applyBorder="1" applyProtection="1"/>
    <xf numFmtId="0" fontId="3" fillId="0" borderId="15" xfId="0" applyFont="1" applyBorder="1" applyAlignment="1">
      <alignment horizontal="center" shrinkToFit="1"/>
    </xf>
    <xf numFmtId="4" fontId="3" fillId="0" borderId="15" xfId="0" applyNumberFormat="1" applyFont="1" applyBorder="1" applyAlignment="1">
      <alignment horizontal="center" shrinkToFit="1"/>
    </xf>
    <xf numFmtId="4" fontId="3" fillId="0" borderId="15" xfId="0" applyNumberFormat="1" applyFont="1" applyBorder="1" applyAlignment="1">
      <alignment shrinkToFit="1"/>
    </xf>
    <xf numFmtId="0" fontId="3" fillId="0" borderId="16" xfId="0" applyFont="1" applyBorder="1" applyAlignment="1">
      <alignment horizontal="justify" vertical="top"/>
    </xf>
    <xf numFmtId="4" fontId="3" fillId="0" borderId="17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19" xfId="342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justify" vertical="top" wrapText="1"/>
    </xf>
    <xf numFmtId="0" fontId="3" fillId="0" borderId="24" xfId="0" applyFont="1" applyBorder="1" applyAlignment="1">
      <alignment horizontal="center" vertical="top" shrinkToFit="1"/>
    </xf>
    <xf numFmtId="167" fontId="3" fillId="0" borderId="25" xfId="0" applyNumberFormat="1" applyFont="1" applyBorder="1" applyAlignment="1">
      <alignment shrinkToFit="1"/>
    </xf>
    <xf numFmtId="49" fontId="3" fillId="29" borderId="26" xfId="0" applyNumberFormat="1" applyFont="1" applyFill="1" applyBorder="1" applyAlignment="1">
      <alignment vertical="top" shrinkToFit="1"/>
    </xf>
    <xf numFmtId="4" fontId="4" fillId="29" borderId="26" xfId="0" applyNumberFormat="1" applyFont="1" applyFill="1" applyBorder="1" applyAlignment="1">
      <alignment vertical="top" shrinkToFit="1"/>
    </xf>
    <xf numFmtId="0" fontId="4" fillId="0" borderId="27" xfId="0" applyFont="1" applyFill="1" applyBorder="1" applyAlignment="1">
      <alignment horizontal="justify" vertical="top"/>
    </xf>
    <xf numFmtId="0" fontId="3" fillId="0" borderId="28" xfId="0" applyFont="1" applyFill="1" applyBorder="1" applyAlignment="1">
      <alignment horizontal="justify" vertical="top"/>
    </xf>
    <xf numFmtId="49" fontId="4" fillId="0" borderId="27" xfId="0" applyNumberFormat="1" applyFont="1" applyFill="1" applyBorder="1" applyAlignment="1">
      <alignment horizontal="justify" vertical="top"/>
    </xf>
    <xf numFmtId="0" fontId="3" fillId="0" borderId="29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shrinkToFit="1"/>
    </xf>
    <xf numFmtId="49" fontId="3" fillId="0" borderId="30" xfId="0" applyNumberFormat="1" applyFont="1" applyFill="1" applyBorder="1" applyAlignment="1">
      <alignment horizontal="center" vertical="top" shrinkToFit="1"/>
    </xf>
    <xf numFmtId="0" fontId="3" fillId="0" borderId="21" xfId="0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center"/>
    </xf>
    <xf numFmtId="3" fontId="3" fillId="0" borderId="21" xfId="0" applyNumberFormat="1" applyFont="1" applyFill="1" applyBorder="1" applyAlignment="1" applyProtection="1">
      <alignment horizontal="center"/>
    </xf>
    <xf numFmtId="4" fontId="3" fillId="0" borderId="21" xfId="0" applyNumberFormat="1" applyFont="1" applyFill="1" applyBorder="1" applyAlignment="1" applyProtection="1">
      <alignment horizontal="center"/>
    </xf>
    <xf numFmtId="4" fontId="3" fillId="0" borderId="3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 applyProtection="1">
      <alignment horizontal="center"/>
    </xf>
    <xf numFmtId="0" fontId="3" fillId="0" borderId="15" xfId="0" applyFont="1" applyFill="1" applyBorder="1" applyAlignment="1">
      <alignment horizontal="justify" vertical="top"/>
    </xf>
    <xf numFmtId="0" fontId="3" fillId="0" borderId="15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top" wrapText="1"/>
    </xf>
    <xf numFmtId="49" fontId="3" fillId="0" borderId="32" xfId="0" applyNumberFormat="1" applyFont="1" applyFill="1" applyBorder="1" applyAlignment="1">
      <alignment horizontal="center" vertical="top" shrinkToFit="1"/>
    </xf>
    <xf numFmtId="49" fontId="3" fillId="0" borderId="33" xfId="0" applyNumberFormat="1" applyFont="1" applyFill="1" applyBorder="1" applyAlignment="1">
      <alignment horizontal="center" vertical="top" shrinkToFit="1"/>
    </xf>
    <xf numFmtId="0" fontId="3" fillId="0" borderId="27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3" fontId="3" fillId="0" borderId="27" xfId="0" applyNumberFormat="1" applyFont="1" applyFill="1" applyBorder="1" applyAlignment="1" applyProtection="1">
      <alignment horizontal="center"/>
    </xf>
    <xf numFmtId="3" fontId="3" fillId="0" borderId="34" xfId="0" applyNumberFormat="1" applyFont="1" applyFill="1" applyBorder="1" applyAlignment="1" applyProtection="1">
      <alignment horizontal="center"/>
    </xf>
    <xf numFmtId="4" fontId="3" fillId="0" borderId="27" xfId="0" applyNumberFormat="1" applyFont="1" applyFill="1" applyBorder="1" applyAlignment="1" applyProtection="1">
      <alignment horizontal="center"/>
    </xf>
    <xf numFmtId="4" fontId="3" fillId="0" borderId="34" xfId="0" applyNumberFormat="1" applyFont="1" applyFill="1" applyBorder="1" applyAlignment="1" applyProtection="1">
      <alignment horizontal="center"/>
    </xf>
    <xf numFmtId="4" fontId="3" fillId="0" borderId="35" xfId="0" applyNumberFormat="1" applyFont="1" applyFill="1" applyBorder="1" applyAlignment="1" applyProtection="1">
      <alignment horizontal="center"/>
    </xf>
    <xf numFmtId="4" fontId="3" fillId="0" borderId="36" xfId="0" applyNumberFormat="1" applyFont="1" applyFill="1" applyBorder="1" applyAlignment="1" applyProtection="1">
      <alignment horizontal="center"/>
    </xf>
    <xf numFmtId="0" fontId="4" fillId="30" borderId="0" xfId="0" applyFont="1" applyFill="1" applyBorder="1" applyAlignment="1">
      <alignment horizontal="center" vertical="top"/>
    </xf>
    <xf numFmtId="0" fontId="4" fillId="30" borderId="37" xfId="0" applyFont="1" applyFill="1" applyBorder="1" applyAlignment="1">
      <alignment horizontal="center" vertical="top"/>
    </xf>
    <xf numFmtId="0" fontId="4" fillId="0" borderId="28" xfId="0" applyFont="1" applyFill="1" applyBorder="1" applyAlignment="1">
      <alignment horizontal="justify" vertical="top"/>
    </xf>
    <xf numFmtId="0" fontId="4" fillId="0" borderId="15" xfId="0" applyFont="1" applyFill="1" applyBorder="1" applyAlignment="1">
      <alignment horizontal="justify" vertical="top" wrapText="1"/>
    </xf>
    <xf numFmtId="0" fontId="3" fillId="0" borderId="0" xfId="0" applyFont="1" applyBorder="1" applyAlignment="1" applyProtection="1">
      <alignment vertical="top" wrapText="1"/>
    </xf>
    <xf numFmtId="0" fontId="4" fillId="0" borderId="27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3" fillId="0" borderId="15" xfId="277" applyFont="1" applyBorder="1" applyAlignment="1">
      <alignment horizontal="justify" vertical="top" wrapText="1"/>
    </xf>
    <xf numFmtId="49" fontId="3" fillId="0" borderId="14" xfId="0" applyNumberFormat="1" applyFont="1" applyFill="1" applyBorder="1" applyAlignment="1">
      <alignment horizontal="center" vertical="top" shrinkToFit="1"/>
    </xf>
    <xf numFmtId="0" fontId="3" fillId="0" borderId="13" xfId="0" applyFont="1" applyFill="1" applyBorder="1" applyAlignment="1">
      <alignment vertical="top" wrapText="1"/>
    </xf>
    <xf numFmtId="0" fontId="3" fillId="0" borderId="13" xfId="0" applyFont="1" applyFill="1" applyBorder="1" applyAlignment="1" applyProtection="1">
      <alignment horizontal="center"/>
    </xf>
    <xf numFmtId="3" fontId="3" fillId="0" borderId="13" xfId="0" applyNumberFormat="1" applyFont="1" applyFill="1" applyBorder="1" applyAlignment="1" applyProtection="1">
      <alignment horizontal="center"/>
    </xf>
    <xf numFmtId="4" fontId="3" fillId="0" borderId="13" xfId="0" applyNumberFormat="1" applyFont="1" applyFill="1" applyBorder="1" applyAlignment="1" applyProtection="1">
      <alignment horizontal="center"/>
    </xf>
    <xf numFmtId="4" fontId="3" fillId="0" borderId="12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vertical="center" wrapText="1"/>
    </xf>
    <xf numFmtId="49" fontId="3" fillId="0" borderId="13" xfId="0" applyNumberFormat="1" applyFont="1" applyFill="1" applyBorder="1" applyAlignment="1">
      <alignment horizontal="center" shrinkToFit="1"/>
    </xf>
    <xf numFmtId="49" fontId="3" fillId="0" borderId="14" xfId="0" applyNumberFormat="1" applyFont="1" applyFill="1" applyBorder="1" applyAlignment="1">
      <alignment shrinkToFit="1"/>
    </xf>
    <xf numFmtId="49" fontId="3" fillId="0" borderId="13" xfId="0" applyNumberFormat="1" applyFont="1" applyFill="1" applyBorder="1" applyAlignment="1">
      <alignment shrinkToFit="1"/>
    </xf>
    <xf numFmtId="49" fontId="3" fillId="0" borderId="12" xfId="0" applyNumberFormat="1" applyFont="1" applyFill="1" applyBorder="1" applyAlignment="1">
      <alignment shrinkToFit="1"/>
    </xf>
    <xf numFmtId="49" fontId="3" fillId="0" borderId="0" xfId="0" applyNumberFormat="1" applyFont="1" applyFill="1" applyBorder="1" applyAlignment="1">
      <alignment vertical="top" shrinkToFit="1"/>
    </xf>
    <xf numFmtId="0" fontId="4" fillId="26" borderId="0" xfId="0" applyFont="1" applyFill="1" applyBorder="1" applyAlignment="1">
      <alignment vertical="top"/>
    </xf>
    <xf numFmtId="0" fontId="4" fillId="26" borderId="37" xfId="0" applyFont="1" applyFill="1" applyBorder="1" applyAlignment="1">
      <alignment vertical="top"/>
    </xf>
    <xf numFmtId="0" fontId="0" fillId="31" borderId="0" xfId="0" applyFill="1" applyBorder="1"/>
    <xf numFmtId="0" fontId="4" fillId="26" borderId="0" xfId="0" applyFont="1" applyFill="1" applyBorder="1" applyAlignment="1">
      <alignment horizontal="right" vertical="top"/>
    </xf>
    <xf numFmtId="49" fontId="4" fillId="29" borderId="38" xfId="0" applyNumberFormat="1" applyFont="1" applyFill="1" applyBorder="1" applyAlignment="1">
      <alignment vertical="top" shrinkToFit="1"/>
    </xf>
    <xf numFmtId="49" fontId="4" fillId="29" borderId="39" xfId="0" applyNumberFormat="1" applyFont="1" applyFill="1" applyBorder="1" applyAlignment="1">
      <alignment vertical="top" shrinkToFit="1"/>
    </xf>
    <xf numFmtId="49" fontId="4" fillId="29" borderId="40" xfId="0" applyNumberFormat="1" applyFont="1" applyFill="1" applyBorder="1" applyAlignment="1">
      <alignment vertical="top" shrinkToFit="1"/>
    </xf>
    <xf numFmtId="49" fontId="20" fillId="29" borderId="38" xfId="0" applyNumberFormat="1" applyFont="1" applyFill="1" applyBorder="1" applyAlignment="1">
      <alignment vertical="center" shrinkToFit="1"/>
    </xf>
    <xf numFmtId="49" fontId="4" fillId="29" borderId="39" xfId="0" applyNumberFormat="1" applyFont="1" applyFill="1" applyBorder="1" applyAlignment="1">
      <alignment vertical="center" shrinkToFit="1"/>
    </xf>
    <xf numFmtId="49" fontId="4" fillId="29" borderId="40" xfId="0" applyNumberFormat="1" applyFont="1" applyFill="1" applyBorder="1" applyAlignment="1">
      <alignment vertical="center" shrinkToFit="1"/>
    </xf>
    <xf numFmtId="49" fontId="20" fillId="29" borderId="38" xfId="0" applyNumberFormat="1" applyFont="1" applyFill="1" applyBorder="1" applyAlignment="1">
      <alignment vertical="top" shrinkToFit="1"/>
    </xf>
    <xf numFmtId="49" fontId="20" fillId="29" borderId="39" xfId="0" applyNumberFormat="1" applyFont="1" applyFill="1" applyBorder="1" applyAlignment="1">
      <alignment vertical="center" shrinkToFit="1"/>
    </xf>
    <xf numFmtId="49" fontId="3" fillId="0" borderId="43" xfId="0" applyNumberFormat="1" applyFont="1" applyBorder="1" applyAlignment="1">
      <alignment horizontal="center" vertical="top" shrinkToFit="1"/>
    </xf>
    <xf numFmtId="49" fontId="3" fillId="0" borderId="44" xfId="0" applyNumberFormat="1" applyFont="1" applyBorder="1" applyAlignment="1">
      <alignment horizontal="center" vertical="top" shrinkToFit="1"/>
    </xf>
    <xf numFmtId="49" fontId="3" fillId="0" borderId="45" xfId="0" applyNumberFormat="1" applyFont="1" applyBorder="1" applyAlignment="1">
      <alignment horizontal="center" vertical="top" shrinkToFit="1"/>
    </xf>
    <xf numFmtId="4" fontId="3" fillId="0" borderId="35" xfId="0" applyNumberFormat="1" applyFont="1" applyFill="1" applyBorder="1" applyAlignment="1" applyProtection="1">
      <alignment horizontal="center"/>
    </xf>
    <xf numFmtId="4" fontId="3" fillId="0" borderId="36" xfId="0" applyNumberFormat="1" applyFont="1" applyFill="1" applyBorder="1" applyAlignment="1" applyProtection="1">
      <alignment horizontal="center"/>
    </xf>
    <xf numFmtId="49" fontId="3" fillId="0" borderId="32" xfId="0" applyNumberFormat="1" applyFont="1" applyFill="1" applyBorder="1" applyAlignment="1">
      <alignment horizontal="center" vertical="top" shrinkToFit="1"/>
    </xf>
    <xf numFmtId="49" fontId="3" fillId="0" borderId="33" xfId="0" applyNumberFormat="1" applyFont="1" applyFill="1" applyBorder="1" applyAlignment="1">
      <alignment horizontal="center" vertical="top" shrinkToFit="1"/>
    </xf>
    <xf numFmtId="0" fontId="3" fillId="0" borderId="27" xfId="0" applyFont="1" applyFill="1" applyBorder="1" applyAlignment="1" applyProtection="1">
      <alignment horizontal="center"/>
    </xf>
    <xf numFmtId="0" fontId="3" fillId="0" borderId="34" xfId="0" applyFont="1" applyFill="1" applyBorder="1" applyAlignment="1" applyProtection="1">
      <alignment horizontal="center"/>
    </xf>
    <xf numFmtId="3" fontId="3" fillId="0" borderId="27" xfId="0" applyNumberFormat="1" applyFont="1" applyFill="1" applyBorder="1" applyAlignment="1" applyProtection="1">
      <alignment horizontal="center"/>
    </xf>
    <xf numFmtId="3" fontId="3" fillId="0" borderId="34" xfId="0" applyNumberFormat="1" applyFont="1" applyFill="1" applyBorder="1" applyAlignment="1" applyProtection="1">
      <alignment horizontal="center"/>
    </xf>
    <xf numFmtId="4" fontId="3" fillId="0" borderId="27" xfId="0" applyNumberFormat="1" applyFont="1" applyFill="1" applyBorder="1" applyAlignment="1" applyProtection="1">
      <alignment horizontal="center"/>
    </xf>
    <xf numFmtId="4" fontId="3" fillId="0" borderId="34" xfId="0" applyNumberFormat="1" applyFont="1" applyFill="1" applyBorder="1" applyAlignment="1" applyProtection="1">
      <alignment horizontal="center"/>
    </xf>
    <xf numFmtId="0" fontId="4" fillId="30" borderId="41" xfId="0" applyFont="1" applyFill="1" applyBorder="1" applyAlignment="1">
      <alignment horizontal="left" vertical="top"/>
    </xf>
    <xf numFmtId="0" fontId="4" fillId="30" borderId="42" xfId="0" applyFont="1" applyFill="1" applyBorder="1" applyAlignment="1">
      <alignment horizontal="left" vertical="top"/>
    </xf>
    <xf numFmtId="0" fontId="4" fillId="26" borderId="18" xfId="0" applyFont="1" applyFill="1" applyBorder="1" applyAlignment="1">
      <alignment horizontal="center" vertical="top"/>
    </xf>
    <xf numFmtId="0" fontId="4" fillId="26" borderId="0" xfId="0" applyFont="1" applyFill="1" applyBorder="1" applyAlignment="1">
      <alignment horizontal="center" vertical="top"/>
    </xf>
    <xf numFmtId="0" fontId="4" fillId="26" borderId="37" xfId="0" applyFont="1" applyFill="1" applyBorder="1" applyAlignment="1">
      <alignment horizontal="center" vertical="top"/>
    </xf>
    <xf numFmtId="49" fontId="3" fillId="0" borderId="24" xfId="0" applyNumberFormat="1" applyFont="1" applyFill="1" applyBorder="1" applyAlignment="1">
      <alignment horizontal="center" vertical="top" shrinkToFit="1"/>
    </xf>
    <xf numFmtId="0" fontId="3" fillId="0" borderId="15" xfId="0" applyFont="1" applyFill="1" applyBorder="1" applyAlignment="1" applyProtection="1">
      <alignment horizontal="center"/>
    </xf>
    <xf numFmtId="3" fontId="3" fillId="0" borderId="15" xfId="0" applyNumberFormat="1" applyFont="1" applyFill="1" applyBorder="1" applyAlignment="1" applyProtection="1">
      <alignment horizontal="center"/>
    </xf>
    <xf numFmtId="4" fontId="3" fillId="0" borderId="15" xfId="0" applyNumberFormat="1" applyFont="1" applyFill="1" applyBorder="1" applyAlignment="1" applyProtection="1">
      <alignment horizontal="center"/>
    </xf>
    <xf numFmtId="4" fontId="3" fillId="0" borderId="25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>
      <alignment horizontal="center" vertical="top" shrinkToFit="1"/>
    </xf>
    <xf numFmtId="49" fontId="20" fillId="29" borderId="38" xfId="0" applyNumberFormat="1" applyFont="1" applyFill="1" applyBorder="1" applyAlignment="1">
      <alignment horizontal="left" vertical="center" shrinkToFit="1"/>
    </xf>
    <xf numFmtId="49" fontId="4" fillId="29" borderId="39" xfId="0" applyNumberFormat="1" applyFont="1" applyFill="1" applyBorder="1" applyAlignment="1">
      <alignment horizontal="left" vertical="center" shrinkToFit="1"/>
    </xf>
    <xf numFmtId="49" fontId="4" fillId="29" borderId="40" xfId="0" applyNumberFormat="1" applyFont="1" applyFill="1" applyBorder="1" applyAlignment="1">
      <alignment horizontal="left" vertical="center" shrinkToFit="1"/>
    </xf>
    <xf numFmtId="49" fontId="20" fillId="29" borderId="38" xfId="0" applyNumberFormat="1" applyFont="1" applyFill="1" applyBorder="1" applyAlignment="1">
      <alignment horizontal="left" vertical="top" shrinkToFit="1"/>
    </xf>
    <xf numFmtId="49" fontId="20" fillId="29" borderId="39" xfId="0" applyNumberFormat="1" applyFont="1" applyFill="1" applyBorder="1" applyAlignment="1">
      <alignment horizontal="left" vertical="top" shrinkToFit="1"/>
    </xf>
    <xf numFmtId="49" fontId="20" fillId="29" borderId="40" xfId="0" applyNumberFormat="1" applyFont="1" applyFill="1" applyBorder="1" applyAlignment="1">
      <alignment horizontal="left" vertical="top" shrinkToFit="1"/>
    </xf>
    <xf numFmtId="49" fontId="4" fillId="0" borderId="33" xfId="0" applyNumberFormat="1" applyFont="1" applyFill="1" applyBorder="1" applyAlignment="1">
      <alignment horizontal="center" vertical="top" shrinkToFit="1"/>
    </xf>
    <xf numFmtId="1" fontId="3" fillId="0" borderId="27" xfId="0" applyNumberFormat="1" applyFont="1" applyFill="1" applyBorder="1" applyAlignment="1" applyProtection="1">
      <alignment horizontal="center"/>
    </xf>
    <xf numFmtId="1" fontId="3" fillId="0" borderId="34" xfId="0" applyNumberFormat="1" applyFont="1" applyFill="1" applyBorder="1" applyAlignment="1" applyProtection="1">
      <alignment horizontal="center"/>
    </xf>
  </cellXfs>
  <cellStyles count="366">
    <cellStyle name="_Procjena opremanja Busevec - Lekenik" xfId="1"/>
    <cellStyle name="20% - Accent1" xfId="2"/>
    <cellStyle name="20% - Accent1 2" xfId="3"/>
    <cellStyle name="20% - Accent1 2 2" xfId="4"/>
    <cellStyle name="20% - Accent1 2 3" xfId="5"/>
    <cellStyle name="20% - Accent1 3" xfId="6"/>
    <cellStyle name="20% - Accent1 4" xfId="7"/>
    <cellStyle name="20% - Accent2" xfId="8"/>
    <cellStyle name="20% - Accent2 2" xfId="9"/>
    <cellStyle name="20% - Accent2 2 2" xfId="10"/>
    <cellStyle name="20% - Accent2 2 3" xfId="11"/>
    <cellStyle name="20% - Accent2 3" xfId="12"/>
    <cellStyle name="20% - Accent2 4" xfId="13"/>
    <cellStyle name="20% - Accent3" xfId="14"/>
    <cellStyle name="20% - Accent3 2" xfId="15"/>
    <cellStyle name="20% - Accent3 2 2" xfId="16"/>
    <cellStyle name="20% - Accent3 2 3" xfId="17"/>
    <cellStyle name="20% - Accent3 3" xfId="18"/>
    <cellStyle name="20% - Accent3 4" xfId="19"/>
    <cellStyle name="20% - Accent4" xfId="20"/>
    <cellStyle name="20% - Accent4 2" xfId="21"/>
    <cellStyle name="20% - Accent4 2 2" xfId="22"/>
    <cellStyle name="20% - Accent4 2 3" xfId="23"/>
    <cellStyle name="20% - Accent4 3" xfId="24"/>
    <cellStyle name="20% - Accent4 4" xfId="25"/>
    <cellStyle name="20% - Accent5" xfId="26"/>
    <cellStyle name="20% - Accent5 2" xfId="27"/>
    <cellStyle name="20% - Accent5 2 2" xfId="28"/>
    <cellStyle name="20% - Accent5 2 3" xfId="29"/>
    <cellStyle name="20% - Accent5 3" xfId="30"/>
    <cellStyle name="20% - Accent5 4" xfId="31"/>
    <cellStyle name="20% - Accent6" xfId="32"/>
    <cellStyle name="20% - Accent6 2" xfId="33"/>
    <cellStyle name="20% - Accent6 2 2" xfId="34"/>
    <cellStyle name="20% - Accent6 2 3" xfId="35"/>
    <cellStyle name="20% - Accent6 3" xfId="36"/>
    <cellStyle name="20% - Accent6 4" xfId="37"/>
    <cellStyle name="20% - Isticanje1 2" xfId="38"/>
    <cellStyle name="20% - Isticanje1 3" xfId="39"/>
    <cellStyle name="20% - Isticanje2 2" xfId="40"/>
    <cellStyle name="20% - Isticanje2 3" xfId="41"/>
    <cellStyle name="20% - Isticanje3 2" xfId="42"/>
    <cellStyle name="20% - Isticanje3 3" xfId="43"/>
    <cellStyle name="20% - Isticanje4 2" xfId="44"/>
    <cellStyle name="20% - Isticanje4 3" xfId="45"/>
    <cellStyle name="20% - Isticanje5 2" xfId="46"/>
    <cellStyle name="20% - Isticanje5 3" xfId="47"/>
    <cellStyle name="20% - Isticanje6 2" xfId="48"/>
    <cellStyle name="20% - Isticanje6 3" xfId="49"/>
    <cellStyle name="40% - Accent1" xfId="50"/>
    <cellStyle name="40% - Accent1 2" xfId="51"/>
    <cellStyle name="40% - Accent1 2 2" xfId="52"/>
    <cellStyle name="40% - Accent1 2 3" xfId="53"/>
    <cellStyle name="40% - Accent1 3" xfId="54"/>
    <cellStyle name="40% - Accent1 4" xfId="55"/>
    <cellStyle name="40% - Accent2" xfId="56"/>
    <cellStyle name="40% - Accent2 2" xfId="57"/>
    <cellStyle name="40% - Accent2 2 2" xfId="58"/>
    <cellStyle name="40% - Accent2 2 3" xfId="59"/>
    <cellStyle name="40% - Accent2 3" xfId="60"/>
    <cellStyle name="40% - Accent2 4" xfId="61"/>
    <cellStyle name="40% - Accent3" xfId="62"/>
    <cellStyle name="40% - Accent3 2" xfId="63"/>
    <cellStyle name="40% - Accent3 2 2" xfId="64"/>
    <cellStyle name="40% - Accent3 2 3" xfId="65"/>
    <cellStyle name="40% - Accent3 3" xfId="66"/>
    <cellStyle name="40% - Accent3 4" xfId="67"/>
    <cellStyle name="40% - Accent4" xfId="68"/>
    <cellStyle name="40% - Accent4 2" xfId="69"/>
    <cellStyle name="40% - Accent4 2 2" xfId="70"/>
    <cellStyle name="40% - Accent4 2 3" xfId="71"/>
    <cellStyle name="40% - Accent4 3" xfId="72"/>
    <cellStyle name="40% - Accent4 4" xfId="73"/>
    <cellStyle name="40% - Accent5" xfId="74"/>
    <cellStyle name="40% - Accent5 2" xfId="75"/>
    <cellStyle name="40% - Accent5 2 2" xfId="76"/>
    <cellStyle name="40% - Accent5 2 3" xfId="77"/>
    <cellStyle name="40% - Accent5 3" xfId="78"/>
    <cellStyle name="40% - Accent5 4" xfId="79"/>
    <cellStyle name="40% - Accent5 5" xfId="80"/>
    <cellStyle name="40% - Accent6" xfId="81"/>
    <cellStyle name="40% - Accent6 2" xfId="82"/>
    <cellStyle name="40% - Accent6 2 2" xfId="83"/>
    <cellStyle name="40% - Accent6 2 3" xfId="84"/>
    <cellStyle name="40% - Accent6 3" xfId="85"/>
    <cellStyle name="40% - Accent6 4" xfId="86"/>
    <cellStyle name="40% - Isticanje2 2" xfId="87"/>
    <cellStyle name="40% - Isticanje2 3" xfId="88"/>
    <cellStyle name="40% - Isticanje3 2" xfId="89"/>
    <cellStyle name="40% - Isticanje3 3" xfId="90"/>
    <cellStyle name="40% - Isticanje4 2" xfId="91"/>
    <cellStyle name="40% - Isticanje4 3" xfId="92"/>
    <cellStyle name="40% - Isticanje5 2" xfId="93"/>
    <cellStyle name="40% - Isticanje5 3" xfId="94"/>
    <cellStyle name="40% - Isticanje5 4" xfId="95"/>
    <cellStyle name="40% - Isticanje5 5" xfId="96"/>
    <cellStyle name="40% - Isticanje6 2" xfId="97"/>
    <cellStyle name="40% - Isticanje6 3" xfId="98"/>
    <cellStyle name="40% - Naglasak1" xfId="99"/>
    <cellStyle name="40% - Naglasak1 2" xfId="100"/>
    <cellStyle name="40% - Naglasak1_2014-12-03 Tender B Manastir - most Drava" xfId="101"/>
    <cellStyle name="60% - Accent1" xfId="102"/>
    <cellStyle name="60% - Accent1 2" xfId="103"/>
    <cellStyle name="60% - Accent1 2 2" xfId="104"/>
    <cellStyle name="60% - Accent1 3" xfId="105"/>
    <cellStyle name="60% - Accent2" xfId="106"/>
    <cellStyle name="60% - Accent2 2" xfId="107"/>
    <cellStyle name="60% - Accent2 2 2" xfId="108"/>
    <cellStyle name="60% - Accent2 3" xfId="109"/>
    <cellStyle name="60% - Accent3" xfId="110"/>
    <cellStyle name="60% - Accent3 2" xfId="111"/>
    <cellStyle name="60% - Accent3 2 2" xfId="112"/>
    <cellStyle name="60% - Accent3 3" xfId="113"/>
    <cellStyle name="60% - Accent4" xfId="114"/>
    <cellStyle name="60% - Accent4 2" xfId="115"/>
    <cellStyle name="60% - Accent4 2 2" xfId="116"/>
    <cellStyle name="60% - Accent4 3" xfId="117"/>
    <cellStyle name="60% - Accent5" xfId="118"/>
    <cellStyle name="60% - Accent5 2" xfId="119"/>
    <cellStyle name="60% - Accent5 2 2" xfId="120"/>
    <cellStyle name="60% - Accent5 3" xfId="121"/>
    <cellStyle name="60% - Accent6" xfId="122"/>
    <cellStyle name="60% - Accent6 2" xfId="123"/>
    <cellStyle name="60% - Accent6 2 2" xfId="124"/>
    <cellStyle name="60% - Accent6 3" xfId="125"/>
    <cellStyle name="60% - Isticanje1 2" xfId="126"/>
    <cellStyle name="60% - Isticanje2 2" xfId="127"/>
    <cellStyle name="60% - Isticanje3 2" xfId="128"/>
    <cellStyle name="60% - Isticanje4 2" xfId="129"/>
    <cellStyle name="60% - Isticanje5 2" xfId="130"/>
    <cellStyle name="60% - Isticanje6 2" xfId="131"/>
    <cellStyle name="Accent1" xfId="132"/>
    <cellStyle name="Accent1 2" xfId="133"/>
    <cellStyle name="Accent1 2 2" xfId="134"/>
    <cellStyle name="Accent1 3" xfId="135"/>
    <cellStyle name="Accent2" xfId="136"/>
    <cellStyle name="Accent2 2" xfId="137"/>
    <cellStyle name="Accent2 2 2" xfId="138"/>
    <cellStyle name="Accent2 3" xfId="139"/>
    <cellStyle name="Accent3" xfId="140"/>
    <cellStyle name="Accent3 2" xfId="141"/>
    <cellStyle name="Accent3 2 2" xfId="142"/>
    <cellStyle name="Accent3 3" xfId="143"/>
    <cellStyle name="Accent4" xfId="144"/>
    <cellStyle name="Accent4 2" xfId="145"/>
    <cellStyle name="Accent4 2 2" xfId="146"/>
    <cellStyle name="Accent4 3" xfId="147"/>
    <cellStyle name="Accent5" xfId="148"/>
    <cellStyle name="Accent5 2" xfId="149"/>
    <cellStyle name="Accent5 2 2" xfId="150"/>
    <cellStyle name="Accent5 3" xfId="151"/>
    <cellStyle name="Accent6" xfId="152"/>
    <cellStyle name="Accent6 2" xfId="153"/>
    <cellStyle name="Accent6 2 2" xfId="154"/>
    <cellStyle name="Accent6 3" xfId="155"/>
    <cellStyle name="Bad" xfId="156"/>
    <cellStyle name="Bad 2" xfId="157"/>
    <cellStyle name="Bad 2 2" xfId="158"/>
    <cellStyle name="Bad 3" xfId="159"/>
    <cellStyle name="Bilješka 2" xfId="160"/>
    <cellStyle name="Bilješka 2 2" xfId="161"/>
    <cellStyle name="Bilješka 3" xfId="162"/>
    <cellStyle name="Bilješka 4" xfId="163"/>
    <cellStyle name="Bilješka 5" xfId="164"/>
    <cellStyle name="Calculation" xfId="165"/>
    <cellStyle name="Calculation 2" xfId="166"/>
    <cellStyle name="Calculation 2 2" xfId="167"/>
    <cellStyle name="Calculation 3" xfId="168"/>
    <cellStyle name="Check Cell" xfId="169"/>
    <cellStyle name="Check Cell 2" xfId="170"/>
    <cellStyle name="Check Cell 2 2" xfId="171"/>
    <cellStyle name="Check Cell 3" xfId="172"/>
    <cellStyle name="Comma" xfId="342" builtinId="3"/>
    <cellStyle name="Comma 2" xfId="173"/>
    <cellStyle name="Comma 2 2" xfId="174"/>
    <cellStyle name="Comma 2 2 2" xfId="175"/>
    <cellStyle name="Comma 2 2 3" xfId="176"/>
    <cellStyle name="Comma 3" xfId="177"/>
    <cellStyle name="Comma 3 2" xfId="178"/>
    <cellStyle name="Comma 3 2 2" xfId="179"/>
    <cellStyle name="Comma 3 3" xfId="180"/>
    <cellStyle name="Comma 4" xfId="181"/>
    <cellStyle name="Comma 4 2" xfId="182"/>
    <cellStyle name="Comma 4 3" xfId="183"/>
    <cellStyle name="Comma 5" xfId="184"/>
    <cellStyle name="Comma 5 2" xfId="185"/>
    <cellStyle name="Comma 6" xfId="186"/>
    <cellStyle name="Comma 7" xfId="187"/>
    <cellStyle name="Comma 8" xfId="188"/>
    <cellStyle name="Currency 2" xfId="189"/>
    <cellStyle name="Dobro 2" xfId="190"/>
    <cellStyle name="Dobro 3" xfId="191"/>
    <cellStyle name="Euro" xfId="192"/>
    <cellStyle name="Explanatory Text" xfId="193"/>
    <cellStyle name="Explanatory Text 2" xfId="194"/>
    <cellStyle name="Explanatory Text 2 2" xfId="195"/>
    <cellStyle name="Explanatory Text 3" xfId="196"/>
    <cellStyle name="Good 2" xfId="197"/>
    <cellStyle name="Good 3" xfId="198"/>
    <cellStyle name="Heading 1" xfId="199"/>
    <cellStyle name="Heading 1 2" xfId="200"/>
    <cellStyle name="Heading 1 2 2" xfId="201"/>
    <cellStyle name="Heading 1 3" xfId="202"/>
    <cellStyle name="Heading 2" xfId="203"/>
    <cellStyle name="Heading 2 2" xfId="204"/>
    <cellStyle name="Heading 2 2 2" xfId="205"/>
    <cellStyle name="Heading 2 3" xfId="206"/>
    <cellStyle name="Heading 3" xfId="207"/>
    <cellStyle name="Heading 3 2" xfId="208"/>
    <cellStyle name="Heading 3 2 2" xfId="209"/>
    <cellStyle name="Heading 3 3" xfId="210"/>
    <cellStyle name="Heading 4" xfId="211"/>
    <cellStyle name="Heading 4 2" xfId="212"/>
    <cellStyle name="Heading 4 2 2" xfId="213"/>
    <cellStyle name="Heading 4 3" xfId="214"/>
    <cellStyle name="Input" xfId="215"/>
    <cellStyle name="Input 2" xfId="216"/>
    <cellStyle name="Input 2 2" xfId="217"/>
    <cellStyle name="Input 3" xfId="218"/>
    <cellStyle name="Isticanje1 2" xfId="219"/>
    <cellStyle name="Isticanje2 2" xfId="220"/>
    <cellStyle name="Isticanje3 2" xfId="221"/>
    <cellStyle name="Isticanje4 2" xfId="222"/>
    <cellStyle name="Isticanje5 2" xfId="223"/>
    <cellStyle name="Isticanje6 2" xfId="224"/>
    <cellStyle name="Izlaz 2" xfId="225"/>
    <cellStyle name="Izlaz 3" xfId="226"/>
    <cellStyle name="Izračun 2" xfId="227"/>
    <cellStyle name="Linked Cell" xfId="228"/>
    <cellStyle name="Linked Cell 2" xfId="229"/>
    <cellStyle name="Linked Cell 2 2" xfId="230"/>
    <cellStyle name="Linked Cell 3" xfId="231"/>
    <cellStyle name="Loše 2" xfId="232"/>
    <cellStyle name="Naslov 1 2" xfId="233"/>
    <cellStyle name="Naslov 2 2" xfId="234"/>
    <cellStyle name="Naslov 3 2" xfId="235"/>
    <cellStyle name="Naslov 4 2" xfId="236"/>
    <cellStyle name="Naslov 5" xfId="237"/>
    <cellStyle name="Naslov 6" xfId="238"/>
    <cellStyle name="Neutral" xfId="239"/>
    <cellStyle name="Neutral 2" xfId="240"/>
    <cellStyle name="Neutral 2 2" xfId="241"/>
    <cellStyle name="Neutral 3" xfId="242"/>
    <cellStyle name="Neutralno 2" xfId="243"/>
    <cellStyle name="Normal" xfId="0" builtinId="0"/>
    <cellStyle name="Normal 10" xfId="244"/>
    <cellStyle name="Normal 11" xfId="245"/>
    <cellStyle name="Normal 12" xfId="246"/>
    <cellStyle name="Normal 13" xfId="247"/>
    <cellStyle name="Normal 2" xfId="248"/>
    <cellStyle name="Normal 2 2" xfId="249"/>
    <cellStyle name="Normal 2 2 2" xfId="250"/>
    <cellStyle name="Normal 2 2 3" xfId="251"/>
    <cellStyle name="Normal 2 2 4" xfId="252"/>
    <cellStyle name="Normal 2 2 5" xfId="253"/>
    <cellStyle name="Normal 2 3" xfId="254"/>
    <cellStyle name="Normal 2 3 2" xfId="255"/>
    <cellStyle name="Normal 2 4" xfId="256"/>
    <cellStyle name="Normal 3" xfId="257"/>
    <cellStyle name="Normal 3 2" xfId="258"/>
    <cellStyle name="Normal 3 3" xfId="259"/>
    <cellStyle name="Normal 4" xfId="260"/>
    <cellStyle name="Normal 4 2" xfId="261"/>
    <cellStyle name="Normal 4 3" xfId="262"/>
    <cellStyle name="Normal 4_2014-12-03 Tender B Manastir - most Drava" xfId="263"/>
    <cellStyle name="Normal 5" xfId="264"/>
    <cellStyle name="Normal 6" xfId="265"/>
    <cellStyle name="Normal 7" xfId="266"/>
    <cellStyle name="Normal 7 2" xfId="267"/>
    <cellStyle name="Normal 8" xfId="268"/>
    <cellStyle name="Normal 9" xfId="269"/>
    <cellStyle name="Normal 9 2" xfId="270"/>
    <cellStyle name="Normalno 2" xfId="271"/>
    <cellStyle name="Normalno 2 2" xfId="272"/>
    <cellStyle name="Normalno 2 3" xfId="273"/>
    <cellStyle name="Normalno 3" xfId="274"/>
    <cellStyle name="Normalno 3 2" xfId="275"/>
    <cellStyle name="Normalno 4" xfId="276"/>
    <cellStyle name="Normalno 5" xfId="277"/>
    <cellStyle name="Note 2" xfId="278"/>
    <cellStyle name="Note 3" xfId="279"/>
    <cellStyle name="Note 4" xfId="280"/>
    <cellStyle name="Note 5" xfId="281"/>
    <cellStyle name="Obično 183" xfId="282"/>
    <cellStyle name="Obično 183 2" xfId="283"/>
    <cellStyle name="Obično 2" xfId="284"/>
    <cellStyle name="Obično 3" xfId="285"/>
    <cellStyle name="Obično 3 2" xfId="286"/>
    <cellStyle name="Obično 3 2 2" xfId="287"/>
    <cellStyle name="Obično 3 3" xfId="288"/>
    <cellStyle name="Obično 4" xfId="289"/>
    <cellStyle name="Obično 4 2" xfId="290"/>
    <cellStyle name="Obično 4 2 2" xfId="291"/>
    <cellStyle name="Obično 5" xfId="292"/>
    <cellStyle name="Obično 5 2" xfId="293"/>
    <cellStyle name="Obično 5 4" xfId="294"/>
    <cellStyle name="Obično 5_2014-12-03 Tender B Manastir - most Drava" xfId="295"/>
    <cellStyle name="Obično 6" xfId="296"/>
    <cellStyle name="Obično 6 2" xfId="297"/>
    <cellStyle name="Obično 6 3" xfId="298"/>
    <cellStyle name="Obično 7" xfId="299"/>
    <cellStyle name="Obično 7 2" xfId="300"/>
    <cellStyle name="Obično 8" xfId="301"/>
    <cellStyle name="Obično 9" xfId="302"/>
    <cellStyle name="Obično_1) KB 10(20) kV TS DM- RP DM" xfId="303"/>
    <cellStyle name="Output 2" xfId="304"/>
    <cellStyle name="Output 3" xfId="305"/>
    <cellStyle name="Percent 2" xfId="306"/>
    <cellStyle name="Percent 3" xfId="307"/>
    <cellStyle name="Percent 3 2" xfId="308"/>
    <cellStyle name="Postotak 2" xfId="309"/>
    <cellStyle name="Postotak 3" xfId="310"/>
    <cellStyle name="Postotak 4" xfId="311"/>
    <cellStyle name="Povezana ćelija 2" xfId="312"/>
    <cellStyle name="Provjera ćelije 2" xfId="313"/>
    <cellStyle name="Stil 1" xfId="314"/>
    <cellStyle name="Style 1" xfId="315"/>
    <cellStyle name="Style 1 2" xfId="316"/>
    <cellStyle name="Style 1 2 2" xfId="317"/>
    <cellStyle name="Style 1 3" xfId="318"/>
    <cellStyle name="Style 1 4" xfId="319"/>
    <cellStyle name="Style 1 5" xfId="320"/>
    <cellStyle name="Style 1_troskovnik-granicni prijelazi - tipski" xfId="321"/>
    <cellStyle name="Tekst objašnjenja 2" xfId="322"/>
    <cellStyle name="Tekst upozorenja 2" xfId="323"/>
    <cellStyle name="Tekst upozorenja 3" xfId="324"/>
    <cellStyle name="Title 2" xfId="325"/>
    <cellStyle name="Title 3" xfId="326"/>
    <cellStyle name="Total" xfId="327"/>
    <cellStyle name="Total 2" xfId="328"/>
    <cellStyle name="Total 2 2" xfId="329"/>
    <cellStyle name="Total 3" xfId="330"/>
    <cellStyle name="Ukupni zbroj 2" xfId="331"/>
    <cellStyle name="Ukupno" xfId="332"/>
    <cellStyle name="Ukupno 2" xfId="333"/>
    <cellStyle name="Ukupno 2 2" xfId="334"/>
    <cellStyle name="Ukupno 3" xfId="335"/>
    <cellStyle name="Unos 2" xfId="336"/>
    <cellStyle name="Valuta 2" xfId="337"/>
    <cellStyle name="Valuta 3" xfId="338"/>
    <cellStyle name="Warning Text 2" xfId="339"/>
    <cellStyle name="Warning Text 3" xfId="340"/>
    <cellStyle name="Warning Text 8 4" xfId="341"/>
    <cellStyle name="Zarez 2" xfId="343"/>
    <cellStyle name="Zarez 2 2" xfId="344"/>
    <cellStyle name="Zarez 2 3" xfId="345"/>
    <cellStyle name="Zarez 2 3 2" xfId="346"/>
    <cellStyle name="Zarez 2 4" xfId="347"/>
    <cellStyle name="Zarez 2 5" xfId="348"/>
    <cellStyle name="Zarez 2_Knjiga 5 TROŠKOVNIK Instalaterski radovi dio 1" xfId="349"/>
    <cellStyle name="Zarez 3" xfId="350"/>
    <cellStyle name="Zarez 3 2" xfId="351"/>
    <cellStyle name="Zarez 3 2 2" xfId="352"/>
    <cellStyle name="Zarez 3 2 3" xfId="353"/>
    <cellStyle name="Zarez 3 2 4" xfId="354"/>
    <cellStyle name="Zarez 3 3" xfId="355"/>
    <cellStyle name="Zarez 3 3 2" xfId="356"/>
    <cellStyle name="Zarez 3 4" xfId="357"/>
    <cellStyle name="Zarez 3 5" xfId="358"/>
    <cellStyle name="Zarez 3_Knjiga 5 TROŠKOVNIK Instalaterski radovi dio 1" xfId="359"/>
    <cellStyle name="Zarez 4" xfId="360"/>
    <cellStyle name="Zarez 4 2" xfId="361"/>
    <cellStyle name="Zarez 4 2 2" xfId="362"/>
    <cellStyle name="Zarez 5" xfId="363"/>
    <cellStyle name="Zarez 5 2" xfId="364"/>
    <cellStyle name="Zarez 6" xfId="36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abSelected="1" view="pageBreakPreview" topLeftCell="A85" zoomScaleNormal="100" zoomScaleSheetLayoutView="100" workbookViewId="0">
      <selection activeCell="K189" sqref="K189"/>
    </sheetView>
  </sheetViews>
  <sheetFormatPr defaultRowHeight="14.25" outlineLevelRow="2"/>
  <cols>
    <col min="1" max="1" width="5.25" bestFit="1" customWidth="1"/>
    <col min="2" max="2" width="38" customWidth="1"/>
    <col min="3" max="3" width="8.625" style="5" customWidth="1"/>
    <col min="4" max="4" width="8.875" style="6" bestFit="1" customWidth="1"/>
    <col min="5" max="5" width="10.25" style="6" customWidth="1"/>
    <col min="6" max="6" width="11.875" style="4" customWidth="1"/>
    <col min="7" max="7" width="14" customWidth="1"/>
  </cols>
  <sheetData>
    <row r="1" spans="1:6" ht="31.5" customHeight="1" thickBot="1">
      <c r="A1" s="17" t="s">
        <v>2</v>
      </c>
      <c r="B1" s="13" t="s">
        <v>0</v>
      </c>
      <c r="C1" s="14" t="s">
        <v>3</v>
      </c>
      <c r="D1" s="15" t="s">
        <v>4</v>
      </c>
      <c r="E1" s="15" t="s">
        <v>1</v>
      </c>
      <c r="F1" s="16" t="s">
        <v>5</v>
      </c>
    </row>
    <row r="2" spans="1:6" s="7" customFormat="1" ht="14.25" customHeight="1" outlineLevel="1">
      <c r="A2" s="19"/>
      <c r="B2" s="11"/>
      <c r="C2" s="8"/>
      <c r="D2" s="12"/>
      <c r="E2" s="10"/>
      <c r="F2" s="20"/>
    </row>
    <row r="3" spans="1:6" s="7" customFormat="1" ht="51" outlineLevel="2">
      <c r="A3" s="19"/>
      <c r="B3" s="11" t="s">
        <v>6</v>
      </c>
      <c r="C3" s="8"/>
      <c r="D3" s="9"/>
      <c r="E3" s="10"/>
      <c r="F3" s="20"/>
    </row>
    <row r="4" spans="1:6" s="7" customFormat="1" ht="12.75" outlineLevel="1">
      <c r="A4" s="85"/>
      <c r="B4" s="86"/>
      <c r="C4" s="86"/>
      <c r="D4" s="86"/>
      <c r="E4" s="86"/>
      <c r="F4" s="87"/>
    </row>
    <row r="5" spans="1:6" s="7" customFormat="1" ht="14.25" customHeight="1" outlineLevel="1">
      <c r="A5" s="100" t="s">
        <v>8</v>
      </c>
      <c r="B5" s="101"/>
      <c r="C5" s="101"/>
      <c r="D5" s="101"/>
      <c r="E5" s="101"/>
      <c r="F5" s="102"/>
    </row>
    <row r="6" spans="1:6" s="7" customFormat="1" ht="14.25" customHeight="1" outlineLevel="1">
      <c r="A6" s="98" t="s">
        <v>80</v>
      </c>
      <c r="B6" s="99"/>
      <c r="C6" s="52"/>
      <c r="D6" s="52"/>
      <c r="E6" s="52"/>
      <c r="F6" s="53"/>
    </row>
    <row r="7" spans="1:6" s="7" customFormat="1" ht="12.75" outlineLevel="1">
      <c r="A7" s="69"/>
      <c r="B7" s="70"/>
      <c r="C7" s="70"/>
      <c r="D7" s="70"/>
      <c r="E7" s="70"/>
      <c r="F7" s="71"/>
    </row>
    <row r="8" spans="1:6" s="7" customFormat="1" ht="25.5" outlineLevel="1">
      <c r="A8" s="90" t="s">
        <v>133</v>
      </c>
      <c r="B8" s="23" t="s">
        <v>56</v>
      </c>
      <c r="C8" s="92" t="s">
        <v>7</v>
      </c>
      <c r="D8" s="94">
        <v>7</v>
      </c>
      <c r="E8" s="96"/>
      <c r="F8" s="88">
        <f>SUM(E8*D8)</f>
        <v>0</v>
      </c>
    </row>
    <row r="9" spans="1:6" s="7" customFormat="1" ht="51" outlineLevel="1">
      <c r="A9" s="103"/>
      <c r="B9" s="38" t="s">
        <v>78</v>
      </c>
      <c r="C9" s="104"/>
      <c r="D9" s="105"/>
      <c r="E9" s="106"/>
      <c r="F9" s="107"/>
    </row>
    <row r="10" spans="1:6" s="7" customFormat="1" ht="25.5" outlineLevel="1">
      <c r="A10" s="103"/>
      <c r="B10" s="39" t="s">
        <v>58</v>
      </c>
      <c r="C10" s="104"/>
      <c r="D10" s="105"/>
      <c r="E10" s="106"/>
      <c r="F10" s="107"/>
    </row>
    <row r="11" spans="1:6" s="7" customFormat="1" ht="12.75" outlineLevel="1">
      <c r="A11" s="103"/>
      <c r="B11" s="58" t="s">
        <v>124</v>
      </c>
      <c r="C11" s="104"/>
      <c r="D11" s="105"/>
      <c r="E11" s="106"/>
      <c r="F11" s="107"/>
    </row>
    <row r="12" spans="1:6" s="7" customFormat="1" ht="12.75" outlineLevel="1">
      <c r="A12" s="103"/>
      <c r="B12" s="58" t="s">
        <v>125</v>
      </c>
      <c r="C12" s="104"/>
      <c r="D12" s="105"/>
      <c r="E12" s="106"/>
      <c r="F12" s="107"/>
    </row>
    <row r="13" spans="1:6" s="7" customFormat="1" ht="12.75" outlineLevel="1">
      <c r="A13" s="103"/>
      <c r="B13" s="58" t="s">
        <v>126</v>
      </c>
      <c r="C13" s="104"/>
      <c r="D13" s="105"/>
      <c r="E13" s="106"/>
      <c r="F13" s="107"/>
    </row>
    <row r="14" spans="1:6" s="7" customFormat="1" ht="12.75" outlineLevel="1">
      <c r="A14" s="103"/>
      <c r="B14" s="58" t="s">
        <v>127</v>
      </c>
      <c r="C14" s="104"/>
      <c r="D14" s="105"/>
      <c r="E14" s="106"/>
      <c r="F14" s="107"/>
    </row>
    <row r="15" spans="1:6" s="7" customFormat="1" ht="12.75" outlineLevel="1">
      <c r="A15" s="103"/>
      <c r="B15" s="58" t="s">
        <v>128</v>
      </c>
      <c r="C15" s="104"/>
      <c r="D15" s="105"/>
      <c r="E15" s="106"/>
      <c r="F15" s="107"/>
    </row>
    <row r="16" spans="1:6" s="7" customFormat="1" ht="12.75" outlineLevel="1">
      <c r="A16" s="103"/>
      <c r="B16" s="58" t="s">
        <v>148</v>
      </c>
      <c r="C16" s="104"/>
      <c r="D16" s="105"/>
      <c r="E16" s="106"/>
      <c r="F16" s="107"/>
    </row>
    <row r="17" spans="1:6" s="7" customFormat="1" ht="12.75" outlineLevel="1">
      <c r="A17" s="103"/>
      <c r="B17" s="58" t="s">
        <v>147</v>
      </c>
      <c r="C17" s="104"/>
      <c r="D17" s="105"/>
      <c r="E17" s="106"/>
      <c r="F17" s="107"/>
    </row>
    <row r="18" spans="1:6" s="7" customFormat="1" ht="63.75" outlineLevel="1">
      <c r="A18" s="103"/>
      <c r="B18" s="59" t="s">
        <v>129</v>
      </c>
      <c r="C18" s="104"/>
      <c r="D18" s="105"/>
      <c r="E18" s="106"/>
      <c r="F18" s="107"/>
    </row>
    <row r="19" spans="1:6" s="7" customFormat="1" ht="37.5" outlineLevel="1">
      <c r="A19" s="103"/>
      <c r="B19" s="40" t="s">
        <v>59</v>
      </c>
      <c r="C19" s="104"/>
      <c r="D19" s="105"/>
      <c r="E19" s="106"/>
      <c r="F19" s="107"/>
    </row>
    <row r="20" spans="1:6" s="7" customFormat="1" ht="37.5" outlineLevel="1">
      <c r="A20" s="103"/>
      <c r="B20" s="40" t="s">
        <v>60</v>
      </c>
      <c r="C20" s="104"/>
      <c r="D20" s="105"/>
      <c r="E20" s="106"/>
      <c r="F20" s="107"/>
    </row>
    <row r="21" spans="1:6" s="7" customFormat="1" ht="25.5" outlineLevel="1">
      <c r="A21" s="103"/>
      <c r="B21" s="40" t="s">
        <v>61</v>
      </c>
      <c r="C21" s="104"/>
      <c r="D21" s="105"/>
      <c r="E21" s="106"/>
      <c r="F21" s="107"/>
    </row>
    <row r="22" spans="1:6" s="7" customFormat="1" ht="38.25" outlineLevel="1">
      <c r="A22" s="103"/>
      <c r="B22" s="40" t="s">
        <v>62</v>
      </c>
      <c r="C22" s="104"/>
      <c r="D22" s="105"/>
      <c r="E22" s="106"/>
      <c r="F22" s="107"/>
    </row>
    <row r="23" spans="1:6" s="7" customFormat="1" ht="25.5" outlineLevel="1">
      <c r="A23" s="103"/>
      <c r="B23" s="40" t="s">
        <v>63</v>
      </c>
      <c r="C23" s="104"/>
      <c r="D23" s="105"/>
      <c r="E23" s="106"/>
      <c r="F23" s="107"/>
    </row>
    <row r="24" spans="1:6" s="7" customFormat="1" ht="25.5" outlineLevel="1">
      <c r="A24" s="103"/>
      <c r="B24" s="40" t="s">
        <v>64</v>
      </c>
      <c r="C24" s="104"/>
      <c r="D24" s="105"/>
      <c r="E24" s="106"/>
      <c r="F24" s="107"/>
    </row>
    <row r="25" spans="1:6" s="7" customFormat="1" ht="25.5" outlineLevel="1">
      <c r="A25" s="103"/>
      <c r="B25" s="40" t="s">
        <v>203</v>
      </c>
      <c r="C25" s="104"/>
      <c r="D25" s="105"/>
      <c r="E25" s="106"/>
      <c r="F25" s="107"/>
    </row>
    <row r="26" spans="1:6" s="7" customFormat="1" ht="25.5" outlineLevel="1">
      <c r="A26" s="103"/>
      <c r="B26" s="40" t="s">
        <v>65</v>
      </c>
      <c r="C26" s="104"/>
      <c r="D26" s="105"/>
      <c r="E26" s="106"/>
      <c r="F26" s="107"/>
    </row>
    <row r="27" spans="1:6" s="7" customFormat="1" ht="63.75" outlineLevel="1">
      <c r="A27" s="103"/>
      <c r="B27" s="40" t="s">
        <v>79</v>
      </c>
      <c r="C27" s="104"/>
      <c r="D27" s="105"/>
      <c r="E27" s="106"/>
      <c r="F27" s="107"/>
    </row>
    <row r="28" spans="1:6" s="7" customFormat="1" ht="25.5" outlineLevel="1">
      <c r="A28" s="103"/>
      <c r="B28" s="40" t="s">
        <v>66</v>
      </c>
      <c r="C28" s="104"/>
      <c r="D28" s="105"/>
      <c r="E28" s="106"/>
      <c r="F28" s="107"/>
    </row>
    <row r="29" spans="1:6" s="7" customFormat="1" ht="12.75" outlineLevel="1">
      <c r="A29" s="103"/>
      <c r="B29" s="40" t="s">
        <v>67</v>
      </c>
      <c r="C29" s="104"/>
      <c r="D29" s="105"/>
      <c r="E29" s="106"/>
      <c r="F29" s="107"/>
    </row>
    <row r="30" spans="1:6" s="7" customFormat="1" ht="12.75" outlineLevel="1">
      <c r="A30" s="103"/>
      <c r="B30" s="40" t="s">
        <v>68</v>
      </c>
      <c r="C30" s="104"/>
      <c r="D30" s="105"/>
      <c r="E30" s="106"/>
      <c r="F30" s="107"/>
    </row>
    <row r="31" spans="1:6" s="7" customFormat="1" ht="38.25" outlineLevel="1">
      <c r="A31" s="103"/>
      <c r="B31" s="40" t="s">
        <v>69</v>
      </c>
      <c r="C31" s="104"/>
      <c r="D31" s="105"/>
      <c r="E31" s="106"/>
      <c r="F31" s="107"/>
    </row>
    <row r="32" spans="1:6" s="7" customFormat="1" ht="25.5" outlineLevel="1">
      <c r="A32" s="103"/>
      <c r="B32" s="40" t="s">
        <v>70</v>
      </c>
      <c r="C32" s="104"/>
      <c r="D32" s="105"/>
      <c r="E32" s="106"/>
      <c r="F32" s="107"/>
    </row>
    <row r="33" spans="1:6" s="7" customFormat="1" ht="30.75" customHeight="1" outlineLevel="1">
      <c r="A33" s="103"/>
      <c r="B33" s="41" t="s">
        <v>71</v>
      </c>
      <c r="C33" s="104"/>
      <c r="D33" s="105"/>
      <c r="E33" s="106"/>
      <c r="F33" s="107"/>
    </row>
    <row r="34" spans="1:6" s="7" customFormat="1" ht="12.75" outlineLevel="1">
      <c r="A34" s="103"/>
      <c r="B34" s="40" t="s">
        <v>72</v>
      </c>
      <c r="C34" s="104"/>
      <c r="D34" s="105"/>
      <c r="E34" s="106"/>
      <c r="F34" s="107"/>
    </row>
    <row r="35" spans="1:6" s="7" customFormat="1" ht="25.5" outlineLevel="1">
      <c r="A35" s="103"/>
      <c r="B35" s="40" t="s">
        <v>73</v>
      </c>
      <c r="C35" s="104"/>
      <c r="D35" s="105"/>
      <c r="E35" s="106"/>
      <c r="F35" s="107"/>
    </row>
    <row r="36" spans="1:6" s="7" customFormat="1" ht="12.75" outlineLevel="1">
      <c r="A36" s="103"/>
      <c r="B36" s="40" t="s">
        <v>74</v>
      </c>
      <c r="C36" s="104"/>
      <c r="D36" s="105"/>
      <c r="E36" s="106"/>
      <c r="F36" s="107"/>
    </row>
    <row r="37" spans="1:6" s="7" customFormat="1" ht="76.5" outlineLevel="1">
      <c r="A37" s="103"/>
      <c r="B37" s="40" t="s">
        <v>75</v>
      </c>
      <c r="C37" s="104"/>
      <c r="D37" s="105"/>
      <c r="E37" s="106"/>
      <c r="F37" s="107"/>
    </row>
    <row r="38" spans="1:6" s="7" customFormat="1" ht="51" outlineLevel="1">
      <c r="A38" s="103"/>
      <c r="B38" s="40" t="s">
        <v>76</v>
      </c>
      <c r="C38" s="104"/>
      <c r="D38" s="105"/>
      <c r="E38" s="106"/>
      <c r="F38" s="107"/>
    </row>
    <row r="39" spans="1:6" s="7" customFormat="1" ht="51" outlineLevel="1">
      <c r="A39" s="103"/>
      <c r="B39" s="40" t="s">
        <v>77</v>
      </c>
      <c r="C39" s="104"/>
      <c r="D39" s="105"/>
      <c r="E39" s="106"/>
      <c r="F39" s="107"/>
    </row>
    <row r="40" spans="1:6" s="7" customFormat="1" ht="12.75" outlineLevel="2">
      <c r="A40" s="91"/>
      <c r="B40" s="26" t="s">
        <v>57</v>
      </c>
      <c r="C40" s="93"/>
      <c r="D40" s="95"/>
      <c r="E40" s="97"/>
      <c r="F40" s="89"/>
    </row>
    <row r="41" spans="1:6" s="7" customFormat="1" ht="12.75" outlineLevel="1">
      <c r="A41" s="69"/>
      <c r="B41" s="70"/>
      <c r="C41" s="70"/>
      <c r="D41" s="70"/>
      <c r="E41" s="70"/>
      <c r="F41" s="71"/>
    </row>
    <row r="42" spans="1:6" s="7" customFormat="1" ht="12.75" outlineLevel="1">
      <c r="A42" s="90" t="s">
        <v>134</v>
      </c>
      <c r="B42" s="23" t="s">
        <v>135</v>
      </c>
      <c r="C42" s="92"/>
      <c r="D42" s="94"/>
      <c r="E42" s="96"/>
      <c r="F42" s="88"/>
    </row>
    <row r="43" spans="1:6" s="7" customFormat="1" ht="103.5" customHeight="1" outlineLevel="1">
      <c r="A43" s="91"/>
      <c r="B43" s="26" t="s">
        <v>136</v>
      </c>
      <c r="C43" s="93"/>
      <c r="D43" s="95"/>
      <c r="E43" s="97"/>
      <c r="F43" s="89"/>
    </row>
    <row r="44" spans="1:6" s="7" customFormat="1" ht="12.75" outlineLevel="2">
      <c r="A44" s="69"/>
      <c r="B44" s="70"/>
      <c r="C44" s="70"/>
      <c r="D44" s="70"/>
      <c r="E44" s="70"/>
      <c r="F44" s="71"/>
    </row>
    <row r="45" spans="1:6" s="7" customFormat="1" ht="12.75" outlineLevel="2">
      <c r="A45" s="90" t="s">
        <v>154</v>
      </c>
      <c r="B45" s="23" t="s">
        <v>218</v>
      </c>
      <c r="C45" s="92" t="s">
        <v>7</v>
      </c>
      <c r="D45" s="94">
        <v>4</v>
      </c>
      <c r="E45" s="96"/>
      <c r="F45" s="88">
        <f>SUM(E45*D45)</f>
        <v>0</v>
      </c>
    </row>
    <row r="46" spans="1:6" ht="76.5">
      <c r="A46" s="91"/>
      <c r="B46" s="26" t="s">
        <v>179</v>
      </c>
      <c r="C46" s="93"/>
      <c r="D46" s="95"/>
      <c r="E46" s="97"/>
      <c r="F46" s="89"/>
    </row>
    <row r="47" spans="1:6">
      <c r="A47" s="69"/>
      <c r="B47" s="70"/>
      <c r="C47" s="70"/>
      <c r="D47" s="70"/>
      <c r="E47" s="70"/>
      <c r="F47" s="71"/>
    </row>
    <row r="48" spans="1:6" ht="15" customHeight="1">
      <c r="A48" s="90" t="s">
        <v>155</v>
      </c>
      <c r="B48" s="23" t="s">
        <v>156</v>
      </c>
      <c r="C48" s="92" t="s">
        <v>7</v>
      </c>
      <c r="D48" s="94">
        <v>2</v>
      </c>
      <c r="E48" s="96"/>
      <c r="F48" s="88">
        <f>SUM(E48*D48)</f>
        <v>0</v>
      </c>
    </row>
    <row r="49" spans="1:6" ht="63.75">
      <c r="A49" s="91"/>
      <c r="B49" s="26" t="s">
        <v>209</v>
      </c>
      <c r="C49" s="93"/>
      <c r="D49" s="95"/>
      <c r="E49" s="97"/>
      <c r="F49" s="89"/>
    </row>
    <row r="50" spans="1:6">
      <c r="A50" s="69"/>
      <c r="B50" s="70"/>
      <c r="C50" s="70"/>
      <c r="D50" s="70"/>
      <c r="E50" s="70"/>
      <c r="F50" s="71"/>
    </row>
    <row r="51" spans="1:6">
      <c r="A51" s="90" t="s">
        <v>103</v>
      </c>
      <c r="B51" s="23" t="s">
        <v>101</v>
      </c>
      <c r="C51" s="92" t="s">
        <v>7</v>
      </c>
      <c r="D51" s="94">
        <v>4</v>
      </c>
      <c r="E51" s="96"/>
      <c r="F51" s="88">
        <f>SUM(E51*D51)</f>
        <v>0</v>
      </c>
    </row>
    <row r="52" spans="1:6" ht="63.75">
      <c r="A52" s="91"/>
      <c r="B52" s="26" t="s">
        <v>200</v>
      </c>
      <c r="C52" s="93"/>
      <c r="D52" s="95"/>
      <c r="E52" s="97"/>
      <c r="F52" s="89"/>
    </row>
    <row r="53" spans="1:6">
      <c r="A53" s="69"/>
      <c r="B53" s="70"/>
      <c r="C53" s="70"/>
      <c r="D53" s="70"/>
      <c r="E53" s="70"/>
      <c r="F53" s="71"/>
    </row>
    <row r="54" spans="1:6" ht="19.5" customHeight="1">
      <c r="A54" s="90" t="s">
        <v>104</v>
      </c>
      <c r="B54" s="23" t="s">
        <v>208</v>
      </c>
      <c r="C54" s="92" t="s">
        <v>7</v>
      </c>
      <c r="D54" s="94">
        <v>8</v>
      </c>
      <c r="E54" s="96"/>
      <c r="F54" s="88">
        <f>SUM(E54*D54)</f>
        <v>0</v>
      </c>
    </row>
    <row r="55" spans="1:6" ht="63.75">
      <c r="A55" s="91"/>
      <c r="B55" s="26" t="s">
        <v>219</v>
      </c>
      <c r="C55" s="93"/>
      <c r="D55" s="95"/>
      <c r="E55" s="97"/>
      <c r="F55" s="89"/>
    </row>
    <row r="56" spans="1:6">
      <c r="A56" s="69"/>
      <c r="B56" s="70"/>
      <c r="C56" s="70"/>
      <c r="D56" s="70"/>
      <c r="E56" s="70"/>
      <c r="F56" s="71"/>
    </row>
    <row r="57" spans="1:6">
      <c r="A57" s="90" t="s">
        <v>151</v>
      </c>
      <c r="B57" s="23" t="s">
        <v>102</v>
      </c>
      <c r="C57" s="44" t="s">
        <v>7</v>
      </c>
      <c r="D57" s="46">
        <v>2</v>
      </c>
      <c r="E57" s="48"/>
      <c r="F57" s="50">
        <f>SUM(E57*D57)</f>
        <v>0</v>
      </c>
    </row>
    <row r="58" spans="1:6" ht="63.75">
      <c r="A58" s="91"/>
      <c r="B58" s="26" t="s">
        <v>216</v>
      </c>
      <c r="C58" s="45"/>
      <c r="D58" s="47"/>
      <c r="E58" s="49"/>
      <c r="F58" s="51"/>
    </row>
    <row r="59" spans="1:6">
      <c r="A59" s="69"/>
      <c r="B59" s="70"/>
      <c r="C59" s="70"/>
      <c r="D59" s="70"/>
      <c r="E59" s="70"/>
      <c r="F59" s="71"/>
    </row>
    <row r="60" spans="1:6" ht="15" customHeight="1">
      <c r="A60" s="90" t="s">
        <v>152</v>
      </c>
      <c r="B60" s="23" t="s">
        <v>102</v>
      </c>
      <c r="C60" s="44" t="s">
        <v>7</v>
      </c>
      <c r="D60" s="46">
        <v>1</v>
      </c>
      <c r="E60" s="48"/>
      <c r="F60" s="50">
        <f>SUM(E60*D60)</f>
        <v>0</v>
      </c>
    </row>
    <row r="61" spans="1:6" ht="51">
      <c r="A61" s="91"/>
      <c r="B61" s="26" t="s">
        <v>199</v>
      </c>
      <c r="C61" s="45"/>
      <c r="D61" s="47"/>
      <c r="E61" s="49"/>
      <c r="F61" s="51"/>
    </row>
    <row r="62" spans="1:6">
      <c r="A62" s="69"/>
      <c r="B62" s="70"/>
      <c r="C62" s="70"/>
      <c r="D62" s="70"/>
      <c r="E62" s="70"/>
      <c r="F62" s="71"/>
    </row>
    <row r="63" spans="1:6">
      <c r="A63" s="90" t="s">
        <v>139</v>
      </c>
      <c r="B63" s="23" t="s">
        <v>102</v>
      </c>
      <c r="C63" s="92" t="s">
        <v>7</v>
      </c>
      <c r="D63" s="94">
        <v>1</v>
      </c>
      <c r="E63" s="96"/>
      <c r="F63" s="88">
        <f>SUM(E63*D63)</f>
        <v>0</v>
      </c>
    </row>
    <row r="64" spans="1:6" s="7" customFormat="1" ht="49.5" customHeight="1" outlineLevel="1">
      <c r="A64" s="91"/>
      <c r="B64" s="26" t="s">
        <v>198</v>
      </c>
      <c r="C64" s="93"/>
      <c r="D64" s="95"/>
      <c r="E64" s="97"/>
      <c r="F64" s="89"/>
    </row>
    <row r="65" spans="1:6">
      <c r="A65" s="69"/>
      <c r="B65" s="70"/>
      <c r="C65" s="70"/>
      <c r="D65" s="70"/>
      <c r="E65" s="70"/>
      <c r="F65" s="71"/>
    </row>
    <row r="66" spans="1:6" s="7" customFormat="1" ht="12.75" outlineLevel="1">
      <c r="A66" s="90" t="s">
        <v>149</v>
      </c>
      <c r="B66" s="23" t="s">
        <v>217</v>
      </c>
      <c r="C66" s="44" t="s">
        <v>7</v>
      </c>
      <c r="D66" s="46">
        <v>2</v>
      </c>
      <c r="E66" s="48"/>
      <c r="F66" s="50">
        <f>SUM(E66*D66)</f>
        <v>0</v>
      </c>
    </row>
    <row r="67" spans="1:6" s="7" customFormat="1" ht="51" outlineLevel="2">
      <c r="A67" s="91"/>
      <c r="B67" s="26" t="s">
        <v>197</v>
      </c>
      <c r="C67" s="45"/>
      <c r="D67" s="47"/>
      <c r="E67" s="49"/>
      <c r="F67" s="51"/>
    </row>
    <row r="68" spans="1:6" s="7" customFormat="1" ht="12.75" outlineLevel="1">
      <c r="A68" s="69"/>
      <c r="B68" s="70"/>
      <c r="C68" s="70"/>
      <c r="D68" s="70"/>
      <c r="E68" s="70"/>
      <c r="F68" s="71"/>
    </row>
    <row r="69" spans="1:6" s="7" customFormat="1" ht="12.75" outlineLevel="2">
      <c r="A69" s="90" t="s">
        <v>150</v>
      </c>
      <c r="B69" s="23" t="s">
        <v>221</v>
      </c>
      <c r="C69" s="44" t="s">
        <v>7</v>
      </c>
      <c r="D69" s="46">
        <v>2</v>
      </c>
      <c r="E69" s="48"/>
      <c r="F69" s="50">
        <f>SUM(E69*D69)</f>
        <v>0</v>
      </c>
    </row>
    <row r="70" spans="1:6" s="7" customFormat="1" ht="51" outlineLevel="1">
      <c r="A70" s="91"/>
      <c r="B70" s="26" t="s">
        <v>222</v>
      </c>
      <c r="C70" s="45"/>
      <c r="D70" s="47"/>
      <c r="E70" s="49"/>
      <c r="F70" s="51"/>
    </row>
    <row r="71" spans="1:6" s="7" customFormat="1" ht="12.75" outlineLevel="2">
      <c r="A71" s="3"/>
      <c r="B71" s="68"/>
      <c r="C71" s="2"/>
      <c r="D71" s="2"/>
      <c r="E71" s="2"/>
      <c r="F71" s="1"/>
    </row>
    <row r="72" spans="1:6" s="7" customFormat="1" ht="12.75" outlineLevel="1">
      <c r="A72" s="42" t="s">
        <v>140</v>
      </c>
      <c r="B72" s="23" t="s">
        <v>137</v>
      </c>
      <c r="C72" s="44" t="s">
        <v>7</v>
      </c>
      <c r="D72" s="46">
        <v>6</v>
      </c>
      <c r="E72" s="48"/>
      <c r="F72" s="50">
        <f>SUM(E72*D72)</f>
        <v>0</v>
      </c>
    </row>
    <row r="73" spans="1:6" s="7" customFormat="1" ht="51" outlineLevel="2">
      <c r="A73" s="43"/>
      <c r="B73" s="26" t="s">
        <v>196</v>
      </c>
      <c r="C73" s="45"/>
      <c r="D73" s="47"/>
      <c r="E73" s="49"/>
      <c r="F73" s="51"/>
    </row>
    <row r="74" spans="1:6" s="7" customFormat="1" ht="12.75" outlineLevel="1">
      <c r="A74" s="69"/>
      <c r="B74" s="70"/>
      <c r="C74" s="70"/>
      <c r="D74" s="70"/>
      <c r="E74" s="70"/>
      <c r="F74" s="71"/>
    </row>
    <row r="75" spans="1:6" s="7" customFormat="1" ht="12.75" outlineLevel="2">
      <c r="A75" s="90" t="s">
        <v>141</v>
      </c>
      <c r="B75" s="23" t="s">
        <v>138</v>
      </c>
      <c r="C75" s="92" t="s">
        <v>7</v>
      </c>
      <c r="D75" s="94">
        <v>6</v>
      </c>
      <c r="E75" s="96"/>
      <c r="F75" s="88">
        <f>SUM(E75*D75)</f>
        <v>0</v>
      </c>
    </row>
    <row r="76" spans="1:6" s="7" customFormat="1" ht="57" customHeight="1" outlineLevel="1">
      <c r="A76" s="91"/>
      <c r="B76" s="26" t="s">
        <v>195</v>
      </c>
      <c r="C76" s="93"/>
      <c r="D76" s="95"/>
      <c r="E76" s="97"/>
      <c r="F76" s="89"/>
    </row>
    <row r="77" spans="1:6" s="7" customFormat="1" ht="12.75" outlineLevel="1">
      <c r="A77" s="69"/>
      <c r="B77" s="70"/>
      <c r="C77" s="70"/>
      <c r="D77" s="70"/>
      <c r="E77" s="70"/>
      <c r="F77" s="71"/>
    </row>
    <row r="78" spans="1:6" s="7" customFormat="1" ht="12.75" outlineLevel="2">
      <c r="A78" s="90" t="s">
        <v>142</v>
      </c>
      <c r="B78" s="23" t="s">
        <v>99</v>
      </c>
      <c r="C78" s="92" t="s">
        <v>7</v>
      </c>
      <c r="D78" s="94">
        <v>16</v>
      </c>
      <c r="E78" s="96"/>
      <c r="F78" s="88">
        <f>SUM(E78*D78)</f>
        <v>0</v>
      </c>
    </row>
    <row r="79" spans="1:6" s="7" customFormat="1" ht="89.25" outlineLevel="1">
      <c r="A79" s="91"/>
      <c r="B79" s="26" t="s">
        <v>180</v>
      </c>
      <c r="C79" s="93"/>
      <c r="D79" s="95"/>
      <c r="E79" s="97"/>
      <c r="F79" s="89"/>
    </row>
    <row r="80" spans="1:6" s="7" customFormat="1" ht="12.75" outlineLevel="2">
      <c r="A80" s="69"/>
      <c r="B80" s="70"/>
      <c r="C80" s="70"/>
      <c r="D80" s="70"/>
      <c r="E80" s="70"/>
      <c r="F80" s="71"/>
    </row>
    <row r="81" spans="1:6" s="7" customFormat="1" ht="12.75" outlineLevel="1">
      <c r="A81" s="90" t="s">
        <v>194</v>
      </c>
      <c r="B81" s="23" t="s">
        <v>214</v>
      </c>
      <c r="C81" s="92" t="s">
        <v>7</v>
      </c>
      <c r="D81" s="94">
        <v>4</v>
      </c>
      <c r="E81" s="96"/>
      <c r="F81" s="88">
        <f>SUM(E81*D81)</f>
        <v>0</v>
      </c>
    </row>
    <row r="82" spans="1:6" s="7" customFormat="1" ht="89.25" outlineLevel="1">
      <c r="A82" s="91"/>
      <c r="B82" s="26" t="s">
        <v>215</v>
      </c>
      <c r="C82" s="93"/>
      <c r="D82" s="95"/>
      <c r="E82" s="97"/>
      <c r="F82" s="89"/>
    </row>
    <row r="83" spans="1:6">
      <c r="A83" s="69"/>
      <c r="B83" s="70"/>
      <c r="C83" s="70"/>
      <c r="D83" s="70"/>
      <c r="E83" s="70"/>
      <c r="F83" s="71"/>
    </row>
    <row r="84" spans="1:6" s="7" customFormat="1" ht="140.25" outlineLevel="1">
      <c r="A84" s="90" t="s">
        <v>143</v>
      </c>
      <c r="B84" s="57" t="s">
        <v>120</v>
      </c>
      <c r="C84" s="92" t="s">
        <v>7</v>
      </c>
      <c r="D84" s="94">
        <v>3</v>
      </c>
      <c r="E84" s="96"/>
      <c r="F84" s="88">
        <f>SUM(E84*D84)</f>
        <v>0</v>
      </c>
    </row>
    <row r="85" spans="1:6" s="7" customFormat="1" ht="12.75" outlineLevel="1">
      <c r="A85" s="91"/>
      <c r="B85" s="26" t="s">
        <v>100</v>
      </c>
      <c r="C85" s="93"/>
      <c r="D85" s="95"/>
      <c r="E85" s="97"/>
      <c r="F85" s="89"/>
    </row>
    <row r="86" spans="1:6" s="7" customFormat="1" ht="12.75" outlineLevel="1">
      <c r="A86" s="69"/>
      <c r="B86" s="70"/>
      <c r="C86" s="70"/>
      <c r="D86" s="70"/>
      <c r="E86" s="70"/>
      <c r="F86" s="71"/>
    </row>
    <row r="87" spans="1:6">
      <c r="A87" s="90" t="s">
        <v>144</v>
      </c>
      <c r="B87" s="23" t="s">
        <v>132</v>
      </c>
      <c r="C87" s="92" t="s">
        <v>10</v>
      </c>
      <c r="D87" s="94">
        <v>532</v>
      </c>
      <c r="E87" s="96"/>
      <c r="F87" s="88">
        <f>SUM(E87*D87)</f>
        <v>0</v>
      </c>
    </row>
    <row r="88" spans="1:6" ht="89.25">
      <c r="A88" s="91"/>
      <c r="B88" s="60" t="s">
        <v>131</v>
      </c>
      <c r="C88" s="93"/>
      <c r="D88" s="95"/>
      <c r="E88" s="97"/>
      <c r="F88" s="89"/>
    </row>
    <row r="89" spans="1:6" ht="12.75" customHeight="1">
      <c r="A89" s="69"/>
      <c r="B89" s="70"/>
      <c r="C89" s="70"/>
      <c r="D89" s="70"/>
      <c r="E89" s="70"/>
      <c r="F89" s="71"/>
    </row>
    <row r="90" spans="1:6">
      <c r="A90" s="90" t="s">
        <v>145</v>
      </c>
      <c r="B90" s="23" t="s">
        <v>119</v>
      </c>
      <c r="C90" s="92" t="s">
        <v>10</v>
      </c>
      <c r="D90" s="94">
        <v>160</v>
      </c>
      <c r="E90" s="96"/>
      <c r="F90" s="88">
        <f>SUM(E90*D90)</f>
        <v>0</v>
      </c>
    </row>
    <row r="91" spans="1:6" ht="63.75">
      <c r="A91" s="91"/>
      <c r="B91" s="26" t="s">
        <v>118</v>
      </c>
      <c r="C91" s="93"/>
      <c r="D91" s="95"/>
      <c r="E91" s="97"/>
      <c r="F91" s="89"/>
    </row>
    <row r="92" spans="1:6">
      <c r="A92" s="69"/>
      <c r="B92" s="70"/>
      <c r="C92" s="70"/>
      <c r="D92" s="70"/>
      <c r="E92" s="70"/>
      <c r="F92" s="71"/>
    </row>
    <row r="93" spans="1:6">
      <c r="A93" s="90" t="s">
        <v>146</v>
      </c>
      <c r="B93" s="23" t="s">
        <v>123</v>
      </c>
      <c r="C93" s="92" t="s">
        <v>7</v>
      </c>
      <c r="D93" s="94">
        <v>60</v>
      </c>
      <c r="E93" s="96"/>
      <c r="F93" s="88">
        <f>SUM(E93*D93)</f>
        <v>0</v>
      </c>
    </row>
    <row r="94" spans="1:6" ht="89.25">
      <c r="A94" s="91"/>
      <c r="B94" s="26" t="s">
        <v>130</v>
      </c>
      <c r="C94" s="93"/>
      <c r="D94" s="95"/>
      <c r="E94" s="97"/>
      <c r="F94" s="89"/>
    </row>
    <row r="95" spans="1:6">
      <c r="A95" s="69"/>
      <c r="B95" s="70"/>
      <c r="C95" s="70"/>
      <c r="D95" s="70"/>
      <c r="E95" s="70"/>
      <c r="F95" s="71"/>
    </row>
    <row r="96" spans="1:6">
      <c r="A96" s="90" t="s">
        <v>210</v>
      </c>
      <c r="B96" s="23" t="s">
        <v>122</v>
      </c>
      <c r="C96" s="92" t="s">
        <v>7</v>
      </c>
      <c r="D96" s="94">
        <v>30</v>
      </c>
      <c r="E96" s="96"/>
      <c r="F96" s="88">
        <f>SUM(E96*D96)</f>
        <v>0</v>
      </c>
    </row>
    <row r="97" spans="1:7" ht="89.25">
      <c r="A97" s="91"/>
      <c r="B97" s="26" t="s">
        <v>117</v>
      </c>
      <c r="C97" s="93"/>
      <c r="D97" s="95"/>
      <c r="E97" s="97"/>
      <c r="F97" s="89"/>
    </row>
    <row r="98" spans="1:7">
      <c r="A98" s="69"/>
      <c r="B98" s="70"/>
      <c r="C98" s="70"/>
      <c r="D98" s="70"/>
      <c r="E98" s="70"/>
      <c r="F98" s="71"/>
    </row>
    <row r="99" spans="1:7">
      <c r="A99" s="90" t="s">
        <v>213</v>
      </c>
      <c r="B99" s="23" t="s">
        <v>211</v>
      </c>
      <c r="C99" s="92" t="s">
        <v>7</v>
      </c>
      <c r="D99" s="94">
        <v>4</v>
      </c>
      <c r="E99" s="96"/>
      <c r="F99" s="88">
        <f>SUM(E99*D99)</f>
        <v>0</v>
      </c>
    </row>
    <row r="100" spans="1:7" ht="409.5">
      <c r="A100" s="91"/>
      <c r="B100" s="26" t="s">
        <v>212</v>
      </c>
      <c r="C100" s="93"/>
      <c r="D100" s="95"/>
      <c r="E100" s="97"/>
      <c r="F100" s="89"/>
    </row>
    <row r="101" spans="1:7" ht="15.75" customHeight="1" thickBot="1">
      <c r="A101" s="69"/>
      <c r="B101" s="70"/>
      <c r="C101" s="70"/>
      <c r="D101" s="70"/>
      <c r="E101" s="70"/>
      <c r="F101" s="71"/>
    </row>
    <row r="102" spans="1:7" ht="15" thickBot="1">
      <c r="A102" s="21"/>
      <c r="B102" s="77" t="s">
        <v>82</v>
      </c>
      <c r="C102" s="78"/>
      <c r="D102" s="78"/>
      <c r="E102" s="79"/>
      <c r="F102" s="22">
        <f>SUM(F8:F100)</f>
        <v>0</v>
      </c>
      <c r="G102" s="4"/>
    </row>
    <row r="103" spans="1:7">
      <c r="A103" s="72"/>
      <c r="B103" s="72"/>
      <c r="C103" s="72"/>
      <c r="D103" s="72"/>
      <c r="E103" s="72"/>
      <c r="F103" s="72"/>
    </row>
    <row r="104" spans="1:7">
      <c r="A104" s="98" t="s">
        <v>81</v>
      </c>
      <c r="B104" s="99"/>
      <c r="C104" s="52"/>
      <c r="D104" s="52"/>
      <c r="E104" s="52"/>
      <c r="F104" s="53"/>
    </row>
    <row r="105" spans="1:7">
      <c r="A105" s="69"/>
      <c r="B105" s="70"/>
      <c r="C105" s="70"/>
      <c r="D105" s="70"/>
      <c r="E105" s="70"/>
      <c r="F105" s="71"/>
    </row>
    <row r="106" spans="1:7">
      <c r="A106" s="90" t="s">
        <v>105</v>
      </c>
      <c r="B106" s="23" t="s">
        <v>206</v>
      </c>
      <c r="C106" s="92" t="s">
        <v>10</v>
      </c>
      <c r="D106" s="94">
        <v>21600</v>
      </c>
      <c r="E106" s="96"/>
      <c r="F106" s="88">
        <f>SUM(E106*D106)</f>
        <v>0</v>
      </c>
    </row>
    <row r="107" spans="1:7" ht="165.75">
      <c r="A107" s="91"/>
      <c r="B107" s="67" t="s">
        <v>207</v>
      </c>
      <c r="C107" s="93"/>
      <c r="D107" s="95"/>
      <c r="E107" s="97"/>
      <c r="F107" s="89"/>
    </row>
    <row r="108" spans="1:7">
      <c r="A108" s="69"/>
      <c r="B108" s="70"/>
      <c r="C108" s="70"/>
      <c r="D108" s="70"/>
      <c r="E108" s="70"/>
      <c r="F108" s="71"/>
    </row>
    <row r="109" spans="1:7">
      <c r="A109" s="90" t="s">
        <v>106</v>
      </c>
      <c r="B109" s="23" t="s">
        <v>84</v>
      </c>
      <c r="C109" s="92" t="s">
        <v>10</v>
      </c>
      <c r="D109" s="94">
        <v>21400</v>
      </c>
      <c r="E109" s="96"/>
      <c r="F109" s="88">
        <f>SUM(E109*D109)</f>
        <v>0</v>
      </c>
    </row>
    <row r="110" spans="1:7" ht="140.25">
      <c r="A110" s="91"/>
      <c r="B110" s="26" t="s">
        <v>174</v>
      </c>
      <c r="C110" s="93"/>
      <c r="D110" s="95"/>
      <c r="E110" s="97"/>
      <c r="F110" s="89"/>
    </row>
    <row r="111" spans="1:7">
      <c r="A111" s="69"/>
      <c r="B111" s="70"/>
      <c r="C111" s="70"/>
      <c r="D111" s="70"/>
      <c r="E111" s="70"/>
      <c r="F111" s="71"/>
    </row>
    <row r="112" spans="1:7" ht="25.5">
      <c r="A112" s="90" t="s">
        <v>107</v>
      </c>
      <c r="B112" s="24" t="s">
        <v>85</v>
      </c>
      <c r="C112" s="92" t="s">
        <v>10</v>
      </c>
      <c r="D112" s="94">
        <v>21670</v>
      </c>
      <c r="E112" s="96"/>
      <c r="F112" s="88">
        <f>SUM(E112*D112)</f>
        <v>0</v>
      </c>
    </row>
    <row r="113" spans="1:6" ht="127.5">
      <c r="A113" s="91"/>
      <c r="B113" s="26" t="s">
        <v>178</v>
      </c>
      <c r="C113" s="93"/>
      <c r="D113" s="95"/>
      <c r="E113" s="97"/>
      <c r="F113" s="89"/>
    </row>
    <row r="114" spans="1:6">
      <c r="A114" s="69"/>
      <c r="B114" s="70"/>
      <c r="C114" s="70"/>
      <c r="D114" s="70"/>
      <c r="E114" s="70"/>
      <c r="F114" s="71"/>
    </row>
    <row r="115" spans="1:6" ht="25.5">
      <c r="A115" s="90" t="s">
        <v>108</v>
      </c>
      <c r="B115" s="24" t="s">
        <v>86</v>
      </c>
      <c r="C115" s="92" t="s">
        <v>10</v>
      </c>
      <c r="D115" s="94">
        <v>21670</v>
      </c>
      <c r="E115" s="96"/>
      <c r="F115" s="88">
        <f>SUM(E115*D115)</f>
        <v>0</v>
      </c>
    </row>
    <row r="116" spans="1:6" ht="127.5">
      <c r="A116" s="91"/>
      <c r="B116" s="26" t="s">
        <v>178</v>
      </c>
      <c r="C116" s="93"/>
      <c r="D116" s="95"/>
      <c r="E116" s="97"/>
      <c r="F116" s="89"/>
    </row>
    <row r="117" spans="1:6">
      <c r="A117" s="69"/>
      <c r="B117" s="70"/>
      <c r="C117" s="70"/>
      <c r="D117" s="70"/>
      <c r="E117" s="70"/>
      <c r="F117" s="71"/>
    </row>
    <row r="118" spans="1:6" ht="25.5">
      <c r="A118" s="90" t="s">
        <v>109</v>
      </c>
      <c r="B118" s="24" t="s">
        <v>83</v>
      </c>
      <c r="C118" s="92" t="s">
        <v>10</v>
      </c>
      <c r="D118" s="94">
        <v>1500</v>
      </c>
      <c r="E118" s="96"/>
      <c r="F118" s="88">
        <f>SUM(E118*D118)</f>
        <v>0</v>
      </c>
    </row>
    <row r="119" spans="1:6" ht="114.75">
      <c r="A119" s="91"/>
      <c r="B119" s="56" t="s">
        <v>177</v>
      </c>
      <c r="C119" s="93"/>
      <c r="D119" s="95"/>
      <c r="E119" s="97"/>
      <c r="F119" s="89"/>
    </row>
    <row r="120" spans="1:6">
      <c r="A120" s="69"/>
      <c r="B120" s="70"/>
      <c r="C120" s="70"/>
      <c r="D120" s="70"/>
      <c r="E120" s="70"/>
      <c r="F120" s="71"/>
    </row>
    <row r="121" spans="1:6">
      <c r="A121" s="90" t="s">
        <v>110</v>
      </c>
      <c r="B121" s="54" t="s">
        <v>89</v>
      </c>
      <c r="C121" s="92" t="s">
        <v>7</v>
      </c>
      <c r="D121" s="94">
        <v>9</v>
      </c>
      <c r="E121" s="96"/>
      <c r="F121" s="88">
        <f>SUM(E121*D121)</f>
        <v>0</v>
      </c>
    </row>
    <row r="122" spans="1:6" ht="89.25">
      <c r="A122" s="115"/>
      <c r="B122" s="26" t="s">
        <v>175</v>
      </c>
      <c r="C122" s="93"/>
      <c r="D122" s="95"/>
      <c r="E122" s="97"/>
      <c r="F122" s="89"/>
    </row>
    <row r="123" spans="1:6">
      <c r="A123" s="69"/>
      <c r="B123" s="70"/>
      <c r="C123" s="70"/>
      <c r="D123" s="70"/>
      <c r="E123" s="70"/>
      <c r="F123" s="71"/>
    </row>
    <row r="124" spans="1:6">
      <c r="A124" s="90" t="s">
        <v>111</v>
      </c>
      <c r="B124" s="54" t="s">
        <v>166</v>
      </c>
      <c r="C124" s="92" t="s">
        <v>7</v>
      </c>
      <c r="D124" s="94">
        <v>8</v>
      </c>
      <c r="E124" s="96"/>
      <c r="F124" s="88">
        <f>SUM(E124*D124)</f>
        <v>0</v>
      </c>
    </row>
    <row r="125" spans="1:6" ht="120.75" customHeight="1">
      <c r="A125" s="115"/>
      <c r="B125" s="26" t="s">
        <v>167</v>
      </c>
      <c r="C125" s="93"/>
      <c r="D125" s="95"/>
      <c r="E125" s="97"/>
      <c r="F125" s="89"/>
    </row>
    <row r="126" spans="1:6">
      <c r="A126" s="69"/>
      <c r="B126" s="70"/>
      <c r="C126" s="70"/>
      <c r="D126" s="70"/>
      <c r="E126" s="70"/>
      <c r="F126" s="71"/>
    </row>
    <row r="127" spans="1:6" ht="38.25">
      <c r="A127" s="90" t="s">
        <v>112</v>
      </c>
      <c r="B127" s="55" t="s">
        <v>88</v>
      </c>
      <c r="C127" s="92" t="s">
        <v>87</v>
      </c>
      <c r="D127" s="94">
        <v>250</v>
      </c>
      <c r="E127" s="96"/>
      <c r="F127" s="88">
        <f>SUM(E127*D127)</f>
        <v>0</v>
      </c>
    </row>
    <row r="128" spans="1:6" ht="153">
      <c r="A128" s="91"/>
      <c r="B128" s="18" t="s">
        <v>153</v>
      </c>
      <c r="C128" s="93"/>
      <c r="D128" s="95"/>
      <c r="E128" s="97"/>
      <c r="F128" s="89"/>
    </row>
    <row r="129" spans="1:7">
      <c r="A129" s="69"/>
      <c r="B129" s="70"/>
      <c r="C129" s="70"/>
      <c r="D129" s="70"/>
      <c r="E129" s="70"/>
      <c r="F129" s="71"/>
    </row>
    <row r="130" spans="1:7" ht="25.5">
      <c r="A130" s="90" t="s">
        <v>171</v>
      </c>
      <c r="B130" s="25" t="s">
        <v>172</v>
      </c>
      <c r="C130" s="92" t="s">
        <v>7</v>
      </c>
      <c r="D130" s="94">
        <v>53</v>
      </c>
      <c r="E130" s="96"/>
      <c r="F130" s="88">
        <f>SUM(E130*D130)</f>
        <v>0</v>
      </c>
    </row>
    <row r="131" spans="1:7" ht="165.75">
      <c r="A131" s="91"/>
      <c r="B131" s="26" t="s">
        <v>220</v>
      </c>
      <c r="C131" s="93"/>
      <c r="D131" s="95"/>
      <c r="E131" s="97"/>
      <c r="F131" s="89"/>
    </row>
    <row r="132" spans="1:7">
      <c r="A132" s="69"/>
      <c r="B132" s="70"/>
      <c r="C132" s="70"/>
      <c r="D132" s="70"/>
      <c r="E132" s="70"/>
      <c r="F132" s="71"/>
    </row>
    <row r="133" spans="1:7" ht="25.5">
      <c r="A133" s="90" t="s">
        <v>205</v>
      </c>
      <c r="B133" s="25" t="s">
        <v>173</v>
      </c>
      <c r="C133" s="92" t="s">
        <v>7</v>
      </c>
      <c r="D133" s="94">
        <v>14</v>
      </c>
      <c r="E133" s="96"/>
      <c r="F133" s="88">
        <f>SUM(E133*D133)</f>
        <v>0</v>
      </c>
    </row>
    <row r="134" spans="1:7" ht="140.25">
      <c r="A134" s="91"/>
      <c r="B134" s="26" t="s">
        <v>176</v>
      </c>
      <c r="C134" s="93"/>
      <c r="D134" s="95"/>
      <c r="E134" s="97"/>
      <c r="F134" s="89"/>
    </row>
    <row r="135" spans="1:7" ht="15" thickBot="1">
      <c r="A135" s="69"/>
      <c r="B135" s="70"/>
      <c r="C135" s="70"/>
      <c r="D135" s="70"/>
      <c r="E135" s="70"/>
      <c r="F135" s="71"/>
    </row>
    <row r="136" spans="1:7" ht="15" thickBot="1">
      <c r="A136" s="21"/>
      <c r="B136" s="77" t="s">
        <v>91</v>
      </c>
      <c r="C136" s="78"/>
      <c r="D136" s="78"/>
      <c r="E136" s="79"/>
      <c r="F136" s="22">
        <f>SUM(F106:F134)</f>
        <v>0</v>
      </c>
      <c r="G136" s="4"/>
    </row>
    <row r="137" spans="1:7">
      <c r="A137" s="72"/>
      <c r="B137" s="72"/>
      <c r="C137" s="72"/>
      <c r="D137" s="72"/>
      <c r="E137" s="72"/>
      <c r="F137" s="72"/>
    </row>
    <row r="138" spans="1:7">
      <c r="A138" s="98" t="s">
        <v>90</v>
      </c>
      <c r="B138" s="99"/>
      <c r="C138" s="52"/>
      <c r="D138" s="52"/>
      <c r="E138" s="52"/>
      <c r="F138" s="53"/>
    </row>
    <row r="139" spans="1:7">
      <c r="A139" s="69"/>
      <c r="B139" s="70"/>
      <c r="C139" s="70"/>
      <c r="D139" s="70"/>
      <c r="E139" s="70"/>
      <c r="F139" s="71"/>
    </row>
    <row r="140" spans="1:7">
      <c r="A140" s="90" t="s">
        <v>113</v>
      </c>
      <c r="B140" s="25" t="s">
        <v>163</v>
      </c>
      <c r="C140" s="92" t="s">
        <v>87</v>
      </c>
      <c r="D140" s="94">
        <v>1500</v>
      </c>
      <c r="E140" s="96"/>
      <c r="F140" s="88">
        <f>SUM(E140*D140)</f>
        <v>0</v>
      </c>
    </row>
    <row r="141" spans="1:7" ht="103.5">
      <c r="A141" s="91"/>
      <c r="B141" s="18" t="s">
        <v>159</v>
      </c>
      <c r="C141" s="93"/>
      <c r="D141" s="95"/>
      <c r="E141" s="97"/>
      <c r="F141" s="89"/>
    </row>
    <row r="142" spans="1:7">
      <c r="A142" s="69"/>
      <c r="B142" s="70"/>
      <c r="C142" s="70"/>
      <c r="D142" s="70"/>
      <c r="E142" s="70"/>
      <c r="F142" s="71"/>
    </row>
    <row r="143" spans="1:7">
      <c r="A143" s="90" t="s">
        <v>114</v>
      </c>
      <c r="B143" s="25" t="s">
        <v>164</v>
      </c>
      <c r="C143" s="92" t="s">
        <v>10</v>
      </c>
      <c r="D143" s="94">
        <v>43600</v>
      </c>
      <c r="E143" s="96"/>
      <c r="F143" s="88">
        <f>SUM(E143*D143)</f>
        <v>0</v>
      </c>
    </row>
    <row r="144" spans="1:7" ht="127.5">
      <c r="A144" s="91"/>
      <c r="B144" s="18" t="s">
        <v>165</v>
      </c>
      <c r="C144" s="93"/>
      <c r="D144" s="95"/>
      <c r="E144" s="97"/>
      <c r="F144" s="89"/>
    </row>
    <row r="145" spans="1:6">
      <c r="A145" s="69"/>
      <c r="B145" s="70"/>
      <c r="C145" s="70"/>
      <c r="D145" s="70"/>
      <c r="E145" s="70"/>
      <c r="F145" s="71"/>
    </row>
    <row r="146" spans="1:6">
      <c r="A146" s="90" t="s">
        <v>115</v>
      </c>
      <c r="B146" s="25" t="s">
        <v>162</v>
      </c>
      <c r="C146" s="92" t="s">
        <v>160</v>
      </c>
      <c r="D146" s="94">
        <v>800</v>
      </c>
      <c r="E146" s="96"/>
      <c r="F146" s="88">
        <f>SUM(E146*D146)</f>
        <v>0</v>
      </c>
    </row>
    <row r="147" spans="1:6" ht="102">
      <c r="A147" s="91"/>
      <c r="B147" s="18" t="s">
        <v>161</v>
      </c>
      <c r="C147" s="93"/>
      <c r="D147" s="95"/>
      <c r="E147" s="97"/>
      <c r="F147" s="89"/>
    </row>
    <row r="148" spans="1:6">
      <c r="A148" s="69"/>
      <c r="B148" s="70"/>
      <c r="C148" s="70"/>
      <c r="D148" s="70"/>
      <c r="E148" s="70"/>
      <c r="F148" s="71"/>
    </row>
    <row r="149" spans="1:6" ht="25.5">
      <c r="A149" s="90" t="s">
        <v>116</v>
      </c>
      <c r="B149" s="25" t="s">
        <v>121</v>
      </c>
      <c r="C149" s="92" t="s">
        <v>7</v>
      </c>
      <c r="D149" s="116">
        <v>20</v>
      </c>
      <c r="E149" s="96"/>
      <c r="F149" s="88">
        <f>SUM(E149*D149)</f>
        <v>0</v>
      </c>
    </row>
    <row r="150" spans="1:6" ht="51">
      <c r="A150" s="91"/>
      <c r="B150" s="18" t="s">
        <v>95</v>
      </c>
      <c r="C150" s="93"/>
      <c r="D150" s="117"/>
      <c r="E150" s="97"/>
      <c r="F150" s="89"/>
    </row>
    <row r="151" spans="1:6">
      <c r="A151" s="69"/>
      <c r="B151" s="70"/>
      <c r="C151" s="70"/>
      <c r="D151" s="70"/>
      <c r="E151" s="70"/>
      <c r="F151" s="71"/>
    </row>
    <row r="152" spans="1:6" ht="25.5">
      <c r="A152" s="90" t="s">
        <v>157</v>
      </c>
      <c r="B152" s="25" t="s">
        <v>94</v>
      </c>
      <c r="C152" s="92" t="s">
        <v>7</v>
      </c>
      <c r="D152" s="116">
        <v>3</v>
      </c>
      <c r="E152" s="96"/>
      <c r="F152" s="88">
        <f>SUM(E152*D152)</f>
        <v>0</v>
      </c>
    </row>
    <row r="153" spans="1:6" ht="51">
      <c r="A153" s="91"/>
      <c r="B153" s="18" t="s">
        <v>96</v>
      </c>
      <c r="C153" s="93"/>
      <c r="D153" s="117"/>
      <c r="E153" s="97"/>
      <c r="F153" s="89"/>
    </row>
    <row r="154" spans="1:6">
      <c r="A154" s="69"/>
      <c r="B154" s="70"/>
      <c r="C154" s="70"/>
      <c r="D154" s="70"/>
      <c r="E154" s="70"/>
      <c r="F154" s="71"/>
    </row>
    <row r="155" spans="1:6">
      <c r="A155" s="90" t="s">
        <v>158</v>
      </c>
      <c r="B155" s="25" t="s">
        <v>97</v>
      </c>
      <c r="C155" s="92" t="s">
        <v>7</v>
      </c>
      <c r="D155" s="116">
        <v>3</v>
      </c>
      <c r="E155" s="96"/>
      <c r="F155" s="88">
        <f>SUM(E155*D155)</f>
        <v>0</v>
      </c>
    </row>
    <row r="156" spans="1:6" ht="38.25">
      <c r="A156" s="91"/>
      <c r="B156" s="18" t="s">
        <v>98</v>
      </c>
      <c r="C156" s="93"/>
      <c r="D156" s="117"/>
      <c r="E156" s="97"/>
      <c r="F156" s="89"/>
    </row>
    <row r="157" spans="1:6">
      <c r="A157" s="69"/>
      <c r="B157" s="70"/>
      <c r="C157" s="70"/>
      <c r="D157" s="70"/>
      <c r="E157" s="70"/>
      <c r="F157" s="71"/>
    </row>
    <row r="158" spans="1:6">
      <c r="A158" s="90" t="s">
        <v>170</v>
      </c>
      <c r="B158" s="25" t="s">
        <v>168</v>
      </c>
      <c r="C158" s="92" t="s">
        <v>7</v>
      </c>
      <c r="D158" s="116">
        <v>7</v>
      </c>
      <c r="E158" s="96"/>
      <c r="F158" s="88">
        <f>SUM(E158*D158)</f>
        <v>0</v>
      </c>
    </row>
    <row r="159" spans="1:6" ht="38.25">
      <c r="A159" s="91"/>
      <c r="B159" s="18" t="s">
        <v>169</v>
      </c>
      <c r="C159" s="93"/>
      <c r="D159" s="117"/>
      <c r="E159" s="97"/>
      <c r="F159" s="89"/>
    </row>
    <row r="160" spans="1:6" ht="15" thickBot="1">
      <c r="A160" s="69"/>
      <c r="B160" s="70"/>
      <c r="C160" s="70"/>
      <c r="D160" s="70"/>
      <c r="E160" s="70"/>
      <c r="F160" s="71"/>
    </row>
    <row r="161" spans="1:7" ht="16.5" thickBot="1">
      <c r="A161" s="21"/>
      <c r="B161" s="83" t="s">
        <v>92</v>
      </c>
      <c r="C161" s="78"/>
      <c r="D161" s="78"/>
      <c r="E161" s="79"/>
      <c r="F161" s="22">
        <f>SUM(F140:F159)</f>
        <v>0</v>
      </c>
      <c r="G161" s="4"/>
    </row>
    <row r="162" spans="1:7" ht="15" thickBot="1">
      <c r="A162" s="72"/>
      <c r="B162" s="72"/>
      <c r="C162" s="72"/>
      <c r="D162" s="72"/>
      <c r="E162" s="72"/>
      <c r="F162" s="72"/>
    </row>
    <row r="163" spans="1:7" ht="16.5" thickBot="1">
      <c r="A163" s="80"/>
      <c r="B163" s="84" t="s">
        <v>9</v>
      </c>
      <c r="C163" s="81"/>
      <c r="D163" s="81"/>
      <c r="E163" s="82"/>
      <c r="F163" s="22">
        <f>SUM(F161+F136+F102)</f>
        <v>0</v>
      </c>
      <c r="G163" s="4"/>
    </row>
    <row r="164" spans="1:7">
      <c r="A164" s="72"/>
      <c r="B164" s="72"/>
      <c r="C164" s="72"/>
      <c r="D164" s="72"/>
      <c r="E164" s="72"/>
      <c r="F164" s="72"/>
    </row>
    <row r="165" spans="1:7">
      <c r="A165" s="75"/>
      <c r="B165" s="76" t="s">
        <v>26</v>
      </c>
      <c r="C165" s="73"/>
      <c r="D165" s="73"/>
      <c r="E165" s="73"/>
      <c r="F165" s="74"/>
    </row>
    <row r="166" spans="1:7">
      <c r="A166" s="27"/>
      <c r="B166" s="27"/>
      <c r="C166" s="27"/>
      <c r="D166" s="27"/>
      <c r="E166" s="27"/>
      <c r="F166" s="27"/>
    </row>
    <row r="167" spans="1:7" ht="25.5">
      <c r="A167" s="28" t="s">
        <v>11</v>
      </c>
      <c r="B167" s="29" t="s">
        <v>27</v>
      </c>
      <c r="C167" s="30" t="s">
        <v>10</v>
      </c>
      <c r="D167" s="31">
        <v>800</v>
      </c>
      <c r="E167" s="32"/>
      <c r="F167" s="33">
        <f>SUM(E167*D167)</f>
        <v>0</v>
      </c>
    </row>
    <row r="168" spans="1:7">
      <c r="A168" s="69"/>
      <c r="B168" s="70"/>
      <c r="C168" s="70"/>
      <c r="D168" s="70"/>
      <c r="E168" s="70"/>
      <c r="F168" s="71"/>
    </row>
    <row r="169" spans="1:7" ht="63.75">
      <c r="A169" s="28" t="s">
        <v>12</v>
      </c>
      <c r="B169" s="29" t="s">
        <v>28</v>
      </c>
      <c r="C169" s="30" t="s">
        <v>29</v>
      </c>
      <c r="D169" s="31">
        <v>250</v>
      </c>
      <c r="E169" s="32"/>
      <c r="F169" s="33">
        <f>SUM(E169*D169)</f>
        <v>0</v>
      </c>
    </row>
    <row r="170" spans="1:7">
      <c r="A170" s="69"/>
      <c r="B170" s="70"/>
      <c r="C170" s="70"/>
      <c r="D170" s="70"/>
      <c r="E170" s="70"/>
      <c r="F170" s="71"/>
    </row>
    <row r="171" spans="1:7" ht="63.75">
      <c r="A171" s="28" t="s">
        <v>13</v>
      </c>
      <c r="B171" s="29" t="s">
        <v>30</v>
      </c>
      <c r="C171" s="30" t="s">
        <v>29</v>
      </c>
      <c r="D171" s="31">
        <v>32</v>
      </c>
      <c r="E171" s="32"/>
      <c r="F171" s="33">
        <f>SUM(E171*D171)</f>
        <v>0</v>
      </c>
    </row>
    <row r="172" spans="1:7">
      <c r="A172" s="69"/>
      <c r="B172" s="70"/>
      <c r="C172" s="70"/>
      <c r="D172" s="70"/>
      <c r="E172" s="70"/>
      <c r="F172" s="71"/>
    </row>
    <row r="173" spans="1:7" ht="63.75">
      <c r="A173" s="28" t="s">
        <v>14</v>
      </c>
      <c r="B173" s="29" t="s">
        <v>31</v>
      </c>
      <c r="C173" s="30" t="s">
        <v>10</v>
      </c>
      <c r="D173" s="31">
        <v>800</v>
      </c>
      <c r="E173" s="32"/>
      <c r="F173" s="33">
        <f>SUM(E173*D173)</f>
        <v>0</v>
      </c>
    </row>
    <row r="174" spans="1:7">
      <c r="A174" s="69"/>
      <c r="B174" s="70"/>
      <c r="C174" s="70"/>
      <c r="D174" s="70"/>
      <c r="E174" s="70"/>
      <c r="F174" s="71"/>
    </row>
    <row r="175" spans="1:7" ht="25.5">
      <c r="A175" s="28" t="s">
        <v>15</v>
      </c>
      <c r="B175" s="29" t="s">
        <v>32</v>
      </c>
      <c r="C175" s="30" t="s">
        <v>25</v>
      </c>
      <c r="D175" s="31">
        <v>13</v>
      </c>
      <c r="E175" s="32"/>
      <c r="F175" s="33">
        <f>SUM(E175*D175)</f>
        <v>0</v>
      </c>
    </row>
    <row r="176" spans="1:7">
      <c r="A176" s="69"/>
      <c r="B176" s="70"/>
      <c r="C176" s="70"/>
      <c r="D176" s="70"/>
      <c r="E176" s="70"/>
      <c r="F176" s="71"/>
    </row>
    <row r="177" spans="1:6" ht="25.5">
      <c r="A177" s="28" t="s">
        <v>16</v>
      </c>
      <c r="B177" s="29" t="s">
        <v>33</v>
      </c>
      <c r="C177" s="30" t="s">
        <v>10</v>
      </c>
      <c r="D177" s="31">
        <v>800</v>
      </c>
      <c r="E177" s="32"/>
      <c r="F177" s="33">
        <f>SUM(E177*D177)</f>
        <v>0</v>
      </c>
    </row>
    <row r="178" spans="1:6">
      <c r="A178" s="69"/>
      <c r="B178" s="70"/>
      <c r="C178" s="70"/>
      <c r="D178" s="70"/>
      <c r="E178" s="70"/>
      <c r="F178" s="71"/>
    </row>
    <row r="179" spans="1:6" ht="38.25">
      <c r="A179" s="28" t="s">
        <v>17</v>
      </c>
      <c r="B179" s="29" t="s">
        <v>34</v>
      </c>
      <c r="C179" s="30" t="s">
        <v>10</v>
      </c>
      <c r="D179" s="31">
        <v>800</v>
      </c>
      <c r="E179" s="32"/>
      <c r="F179" s="33">
        <f>SUM(E179*D179)</f>
        <v>0</v>
      </c>
    </row>
    <row r="180" spans="1:6" ht="20.25" customHeight="1">
      <c r="A180" s="27"/>
      <c r="B180" s="34"/>
      <c r="C180" s="35"/>
      <c r="D180" s="36"/>
      <c r="E180" s="37"/>
      <c r="F180" s="37"/>
    </row>
    <row r="181" spans="1:6" ht="38.25">
      <c r="A181" s="28" t="s">
        <v>18</v>
      </c>
      <c r="B181" s="29" t="s">
        <v>35</v>
      </c>
      <c r="C181" s="30" t="s">
        <v>10</v>
      </c>
      <c r="D181" s="31">
        <v>800</v>
      </c>
      <c r="E181" s="32"/>
      <c r="F181" s="33">
        <f>SUM(E181*D181)</f>
        <v>0</v>
      </c>
    </row>
    <row r="182" spans="1:6" ht="16.5" customHeight="1">
      <c r="A182" s="69"/>
      <c r="B182" s="70"/>
      <c r="C182" s="70"/>
      <c r="D182" s="70"/>
      <c r="E182" s="70"/>
      <c r="F182" s="71"/>
    </row>
    <row r="183" spans="1:6" ht="25.5">
      <c r="A183" s="28" t="s">
        <v>19</v>
      </c>
      <c r="B183" s="29" t="s">
        <v>36</v>
      </c>
      <c r="C183" s="30" t="s">
        <v>29</v>
      </c>
      <c r="D183" s="31">
        <v>240</v>
      </c>
      <c r="E183" s="32"/>
      <c r="F183" s="33">
        <f>SUM(E183*D183)</f>
        <v>0</v>
      </c>
    </row>
    <row r="184" spans="1:6" ht="33" customHeight="1">
      <c r="A184" s="69"/>
      <c r="B184" s="70"/>
      <c r="C184" s="70"/>
      <c r="D184" s="70"/>
      <c r="E184" s="70"/>
      <c r="F184" s="71"/>
    </row>
    <row r="185" spans="1:6" ht="25.5">
      <c r="A185" s="28" t="s">
        <v>20</v>
      </c>
      <c r="B185" s="29" t="s">
        <v>37</v>
      </c>
      <c r="C185" s="30" t="s">
        <v>29</v>
      </c>
      <c r="D185" s="31">
        <v>25</v>
      </c>
      <c r="E185" s="32"/>
      <c r="F185" s="33">
        <f>SUM(E185*D185)</f>
        <v>0</v>
      </c>
    </row>
    <row r="186" spans="1:6" ht="15" customHeight="1">
      <c r="A186" s="69"/>
      <c r="B186" s="70"/>
      <c r="C186" s="70"/>
      <c r="D186" s="70"/>
      <c r="E186" s="70"/>
      <c r="F186" s="71"/>
    </row>
    <row r="187" spans="1:6" ht="25.5">
      <c r="A187" s="28" t="s">
        <v>21</v>
      </c>
      <c r="B187" s="29" t="s">
        <v>38</v>
      </c>
      <c r="C187" s="30" t="s">
        <v>10</v>
      </c>
      <c r="D187" s="31">
        <v>850</v>
      </c>
      <c r="E187" s="32"/>
      <c r="F187" s="33">
        <f>SUM(E187*D187)</f>
        <v>0</v>
      </c>
    </row>
    <row r="188" spans="1:6">
      <c r="A188" s="69"/>
      <c r="B188" s="70"/>
      <c r="C188" s="70"/>
      <c r="D188" s="70"/>
      <c r="E188" s="70"/>
      <c r="F188" s="71"/>
    </row>
    <row r="189" spans="1:6" ht="318.75">
      <c r="A189" s="28" t="s">
        <v>22</v>
      </c>
      <c r="B189" s="29" t="s">
        <v>202</v>
      </c>
      <c r="C189" s="30" t="s">
        <v>25</v>
      </c>
      <c r="D189" s="31">
        <v>5</v>
      </c>
      <c r="E189" s="32"/>
      <c r="F189" s="33">
        <f>SUM(E189*D189)</f>
        <v>0</v>
      </c>
    </row>
    <row r="190" spans="1:6">
      <c r="A190" s="61"/>
      <c r="B190" s="62"/>
      <c r="C190" s="63"/>
      <c r="D190" s="64"/>
      <c r="E190" s="65"/>
      <c r="F190" s="66"/>
    </row>
    <row r="191" spans="1:6" ht="297" customHeight="1">
      <c r="A191" s="28" t="s">
        <v>23</v>
      </c>
      <c r="B191" s="29" t="s">
        <v>201</v>
      </c>
      <c r="C191" s="30" t="s">
        <v>25</v>
      </c>
      <c r="D191" s="31">
        <v>1</v>
      </c>
      <c r="E191" s="32"/>
      <c r="F191" s="33">
        <f>SUM(E191*D191)</f>
        <v>0</v>
      </c>
    </row>
    <row r="192" spans="1:6">
      <c r="A192" s="61"/>
      <c r="B192" s="62"/>
      <c r="C192" s="63"/>
      <c r="D192" s="64"/>
      <c r="E192" s="65"/>
      <c r="F192" s="66"/>
    </row>
    <row r="193" spans="1:6" ht="242.25">
      <c r="A193" s="28" t="s">
        <v>24</v>
      </c>
      <c r="B193" s="29" t="s">
        <v>182</v>
      </c>
      <c r="C193" s="30" t="s">
        <v>25</v>
      </c>
      <c r="D193" s="31">
        <v>3</v>
      </c>
      <c r="E193" s="32"/>
      <c r="F193" s="33">
        <f>SUM(E193*D193)</f>
        <v>0</v>
      </c>
    </row>
    <row r="194" spans="1:6">
      <c r="A194" s="69"/>
      <c r="B194" s="70"/>
      <c r="C194" s="70"/>
      <c r="D194" s="70"/>
      <c r="E194" s="70"/>
      <c r="F194" s="71"/>
    </row>
    <row r="195" spans="1:6" ht="38.25">
      <c r="A195" s="28" t="s">
        <v>39</v>
      </c>
      <c r="B195" s="29" t="s">
        <v>204</v>
      </c>
      <c r="C195" s="30" t="s">
        <v>10</v>
      </c>
      <c r="D195" s="31">
        <v>850</v>
      </c>
      <c r="E195" s="32"/>
      <c r="F195" s="33">
        <f>SUM(E195*D195)</f>
        <v>0</v>
      </c>
    </row>
    <row r="196" spans="1:6">
      <c r="A196" s="61"/>
      <c r="B196" s="62"/>
      <c r="C196" s="63"/>
      <c r="D196" s="64"/>
      <c r="E196" s="65"/>
      <c r="F196" s="66"/>
    </row>
    <row r="197" spans="1:6" ht="38.25">
      <c r="A197" s="28" t="s">
        <v>40</v>
      </c>
      <c r="B197" s="29" t="s">
        <v>183</v>
      </c>
      <c r="C197" s="30" t="s">
        <v>10</v>
      </c>
      <c r="D197" s="31">
        <v>3000</v>
      </c>
      <c r="E197" s="32"/>
      <c r="F197" s="33">
        <f>SUM(E197*D197)</f>
        <v>0</v>
      </c>
    </row>
    <row r="198" spans="1:6">
      <c r="A198" s="27"/>
      <c r="B198" s="34"/>
      <c r="C198" s="35"/>
      <c r="D198" s="36"/>
      <c r="E198" s="37"/>
      <c r="F198" s="37"/>
    </row>
    <row r="199" spans="1:6" ht="25.5">
      <c r="A199" s="28" t="s">
        <v>41</v>
      </c>
      <c r="B199" s="29" t="s">
        <v>184</v>
      </c>
      <c r="C199" s="30" t="s">
        <v>25</v>
      </c>
      <c r="D199" s="31">
        <v>1</v>
      </c>
      <c r="E199" s="32"/>
      <c r="F199" s="33">
        <f>SUM(E199*D199)</f>
        <v>0</v>
      </c>
    </row>
    <row r="200" spans="1:6">
      <c r="A200" s="27"/>
      <c r="B200" s="34"/>
      <c r="C200" s="35"/>
      <c r="D200" s="36"/>
      <c r="E200" s="37"/>
      <c r="F200" s="37"/>
    </row>
    <row r="201" spans="1:6" ht="25.5">
      <c r="A201" s="28" t="s">
        <v>42</v>
      </c>
      <c r="B201" s="29" t="s">
        <v>185</v>
      </c>
      <c r="C201" s="30" t="s">
        <v>10</v>
      </c>
      <c r="D201" s="31">
        <v>3000</v>
      </c>
      <c r="E201" s="32"/>
      <c r="F201" s="33">
        <f>SUM(E201*D201)</f>
        <v>0</v>
      </c>
    </row>
    <row r="202" spans="1:6">
      <c r="A202" s="27"/>
      <c r="B202" s="34"/>
      <c r="C202" s="35"/>
      <c r="D202" s="36"/>
      <c r="E202" s="37"/>
      <c r="F202" s="37"/>
    </row>
    <row r="203" spans="1:6" ht="25.5">
      <c r="A203" s="28" t="s">
        <v>43</v>
      </c>
      <c r="B203" s="29" t="s">
        <v>186</v>
      </c>
      <c r="C203" s="30" t="s">
        <v>7</v>
      </c>
      <c r="D203" s="31">
        <v>1</v>
      </c>
      <c r="E203" s="32"/>
      <c r="F203" s="33">
        <f>SUM(E203*D203)</f>
        <v>0</v>
      </c>
    </row>
    <row r="204" spans="1:6">
      <c r="A204" s="27"/>
      <c r="B204" s="34"/>
      <c r="C204" s="35"/>
      <c r="D204" s="36"/>
      <c r="E204" s="37"/>
      <c r="F204" s="37"/>
    </row>
    <row r="205" spans="1:6" ht="25.5">
      <c r="A205" s="28" t="s">
        <v>48</v>
      </c>
      <c r="B205" s="29" t="s">
        <v>187</v>
      </c>
      <c r="C205" s="30" t="s">
        <v>25</v>
      </c>
      <c r="D205" s="31">
        <v>1</v>
      </c>
      <c r="E205" s="32"/>
      <c r="F205" s="33">
        <f>SUM(E205*D205)</f>
        <v>0</v>
      </c>
    </row>
    <row r="206" spans="1:6">
      <c r="A206" s="27"/>
      <c r="B206" s="34"/>
      <c r="C206" s="35"/>
      <c r="D206" s="36"/>
      <c r="E206" s="37"/>
      <c r="F206" s="37"/>
    </row>
    <row r="207" spans="1:6" ht="25.5">
      <c r="A207" s="28" t="s">
        <v>49</v>
      </c>
      <c r="B207" s="29" t="s">
        <v>44</v>
      </c>
      <c r="C207" s="30" t="s">
        <v>10</v>
      </c>
      <c r="D207" s="31">
        <v>50</v>
      </c>
      <c r="E207" s="32"/>
      <c r="F207" s="33">
        <f>SUM(E207*D207)</f>
        <v>0</v>
      </c>
    </row>
    <row r="208" spans="1:6">
      <c r="A208" s="69"/>
      <c r="B208" s="70"/>
      <c r="C208" s="70"/>
      <c r="D208" s="70"/>
      <c r="E208" s="70"/>
      <c r="F208" s="71"/>
    </row>
    <row r="209" spans="1:7" ht="344.25">
      <c r="A209" s="28" t="s">
        <v>50</v>
      </c>
      <c r="B209" s="29" t="s">
        <v>45</v>
      </c>
      <c r="C209" s="30" t="s">
        <v>7</v>
      </c>
      <c r="D209" s="31">
        <v>1</v>
      </c>
      <c r="E209" s="32"/>
      <c r="F209" s="33">
        <f>SUM(E209*D209)</f>
        <v>0</v>
      </c>
    </row>
    <row r="210" spans="1:7">
      <c r="A210" s="69"/>
      <c r="B210" s="70"/>
      <c r="C210" s="70"/>
      <c r="D210" s="70"/>
      <c r="E210" s="70"/>
      <c r="F210" s="71"/>
    </row>
    <row r="211" spans="1:7" ht="191.25">
      <c r="A211" s="28" t="s">
        <v>188</v>
      </c>
      <c r="B211" s="29" t="s">
        <v>46</v>
      </c>
      <c r="C211" s="30" t="s">
        <v>7</v>
      </c>
      <c r="D211" s="31">
        <v>1</v>
      </c>
      <c r="E211" s="32"/>
      <c r="F211" s="33">
        <f>SUM(E211*D211)</f>
        <v>0</v>
      </c>
    </row>
    <row r="212" spans="1:7">
      <c r="A212" s="69"/>
      <c r="B212" s="70"/>
      <c r="C212" s="70"/>
      <c r="D212" s="70"/>
      <c r="E212" s="70"/>
      <c r="F212" s="71"/>
    </row>
    <row r="213" spans="1:7" ht="76.5">
      <c r="A213" s="28" t="s">
        <v>189</v>
      </c>
      <c r="B213" s="29" t="s">
        <v>47</v>
      </c>
      <c r="C213" s="30" t="s">
        <v>7</v>
      </c>
      <c r="D213" s="31">
        <v>1</v>
      </c>
      <c r="E213" s="32"/>
      <c r="F213" s="33">
        <f>SUM(E213*D213)</f>
        <v>0</v>
      </c>
    </row>
    <row r="214" spans="1:7">
      <c r="A214" s="69"/>
      <c r="B214" s="70"/>
      <c r="C214" s="70"/>
      <c r="D214" s="70"/>
      <c r="E214" s="70"/>
      <c r="F214" s="71"/>
    </row>
    <row r="215" spans="1:7" ht="38.25">
      <c r="A215" s="28" t="s">
        <v>190</v>
      </c>
      <c r="B215" s="29" t="s">
        <v>181</v>
      </c>
      <c r="C215" s="30" t="s">
        <v>25</v>
      </c>
      <c r="D215" s="31">
        <v>1</v>
      </c>
      <c r="E215" s="32"/>
      <c r="F215" s="33">
        <f>SUM(E215*D215)</f>
        <v>0</v>
      </c>
    </row>
    <row r="216" spans="1:7">
      <c r="A216" s="69"/>
      <c r="B216" s="70"/>
      <c r="C216" s="70"/>
      <c r="D216" s="70"/>
      <c r="E216" s="70"/>
      <c r="F216" s="71"/>
    </row>
    <row r="217" spans="1:7" ht="38.25">
      <c r="A217" s="28" t="s">
        <v>191</v>
      </c>
      <c r="B217" s="29" t="s">
        <v>51</v>
      </c>
      <c r="C217" s="30" t="s">
        <v>25</v>
      </c>
      <c r="D217" s="31">
        <v>1</v>
      </c>
      <c r="E217" s="32"/>
      <c r="F217" s="33">
        <f>SUM(E217*D217)</f>
        <v>0</v>
      </c>
    </row>
    <row r="218" spans="1:7">
      <c r="A218" s="69"/>
      <c r="B218" s="70"/>
      <c r="C218" s="70"/>
      <c r="D218" s="70"/>
      <c r="E218" s="70"/>
      <c r="F218" s="71"/>
    </row>
    <row r="219" spans="1:7">
      <c r="A219" s="28" t="s">
        <v>192</v>
      </c>
      <c r="B219" s="29" t="s">
        <v>52</v>
      </c>
      <c r="C219" s="30" t="s">
        <v>53</v>
      </c>
      <c r="D219" s="31">
        <v>800</v>
      </c>
      <c r="E219" s="32"/>
      <c r="F219" s="33">
        <f>SUM(E219*D219)</f>
        <v>0</v>
      </c>
    </row>
    <row r="220" spans="1:7">
      <c r="A220" s="69"/>
      <c r="B220" s="70"/>
      <c r="C220" s="70"/>
      <c r="D220" s="70"/>
      <c r="E220" s="70"/>
      <c r="F220" s="71"/>
    </row>
    <row r="221" spans="1:7" ht="38.25">
      <c r="A221" s="28" t="s">
        <v>193</v>
      </c>
      <c r="B221" s="29" t="s">
        <v>54</v>
      </c>
      <c r="C221" s="30" t="s">
        <v>25</v>
      </c>
      <c r="D221" s="31">
        <v>1</v>
      </c>
      <c r="E221" s="32"/>
      <c r="F221" s="33">
        <f>SUM(E221*D221)</f>
        <v>0</v>
      </c>
    </row>
    <row r="222" spans="1:7" ht="15" thickBot="1">
      <c r="A222" s="27"/>
      <c r="B222" s="34"/>
      <c r="C222" s="35"/>
      <c r="D222" s="36"/>
      <c r="E222" s="37"/>
      <c r="F222" s="37"/>
    </row>
    <row r="223" spans="1:7" ht="16.5" thickBot="1">
      <c r="A223" s="112" t="s">
        <v>55</v>
      </c>
      <c r="B223" s="113"/>
      <c r="C223" s="113"/>
      <c r="D223" s="113"/>
      <c r="E223" s="114"/>
      <c r="F223" s="22">
        <f>SUM(F167:F222)</f>
        <v>0</v>
      </c>
      <c r="G223" s="4"/>
    </row>
    <row r="224" spans="1:7" ht="15" thickBot="1">
      <c r="A224" s="72"/>
      <c r="B224" s="72"/>
      <c r="C224" s="72"/>
      <c r="D224" s="72"/>
      <c r="E224" s="72"/>
      <c r="F224" s="72"/>
    </row>
    <row r="225" spans="1:7" ht="16.5" thickBot="1">
      <c r="A225" s="109" t="s">
        <v>93</v>
      </c>
      <c r="B225" s="110"/>
      <c r="C225" s="110"/>
      <c r="D225" s="110"/>
      <c r="E225" s="111"/>
      <c r="F225" s="22">
        <f>SUM(F223+F163)</f>
        <v>0</v>
      </c>
      <c r="G225" s="4"/>
    </row>
    <row r="226" spans="1:7">
      <c r="A226" s="108"/>
      <c r="B226" s="108"/>
      <c r="C226" s="108"/>
      <c r="D226" s="108"/>
      <c r="E226" s="108"/>
      <c r="F226" s="108"/>
    </row>
  </sheetData>
  <mergeCells count="177">
    <mergeCell ref="F81:F82"/>
    <mergeCell ref="A84:A85"/>
    <mergeCell ref="C84:C85"/>
    <mergeCell ref="E78:E79"/>
    <mergeCell ref="F78:F79"/>
    <mergeCell ref="E124:E125"/>
    <mergeCell ref="F124:F125"/>
    <mergeCell ref="F112:F113"/>
    <mergeCell ref="A118:A119"/>
    <mergeCell ref="C118:C119"/>
    <mergeCell ref="D118:D119"/>
    <mergeCell ref="E118:E119"/>
    <mergeCell ref="C99:C100"/>
    <mergeCell ref="D99:D100"/>
    <mergeCell ref="E99:E100"/>
    <mergeCell ref="F99:F100"/>
    <mergeCell ref="D87:D88"/>
    <mergeCell ref="E87:E88"/>
    <mergeCell ref="F87:F88"/>
    <mergeCell ref="C78:C79"/>
    <mergeCell ref="A93:A94"/>
    <mergeCell ref="C96:C97"/>
    <mergeCell ref="D96:D97"/>
    <mergeCell ref="E96:E97"/>
    <mergeCell ref="A75:A76"/>
    <mergeCell ref="C75:C76"/>
    <mergeCell ref="D75:D76"/>
    <mergeCell ref="E75:E76"/>
    <mergeCell ref="F75:F76"/>
    <mergeCell ref="A66:A67"/>
    <mergeCell ref="F48:F49"/>
    <mergeCell ref="A69:A70"/>
    <mergeCell ref="A57:A58"/>
    <mergeCell ref="A51:A52"/>
    <mergeCell ref="C51:C52"/>
    <mergeCell ref="D51:D52"/>
    <mergeCell ref="A63:A64"/>
    <mergeCell ref="C63:C64"/>
    <mergeCell ref="D63:D64"/>
    <mergeCell ref="E63:E64"/>
    <mergeCell ref="F63:F64"/>
    <mergeCell ref="C112:C113"/>
    <mergeCell ref="D112:D113"/>
    <mergeCell ref="E112:E113"/>
    <mergeCell ref="C115:C116"/>
    <mergeCell ref="D115:D116"/>
    <mergeCell ref="E115:E116"/>
    <mergeCell ref="F115:F116"/>
    <mergeCell ref="A96:A97"/>
    <mergeCell ref="A48:A49"/>
    <mergeCell ref="C48:C49"/>
    <mergeCell ref="D48:D49"/>
    <mergeCell ref="E48:E49"/>
    <mergeCell ref="D54:D55"/>
    <mergeCell ref="E54:E55"/>
    <mergeCell ref="A78:A79"/>
    <mergeCell ref="D78:D79"/>
    <mergeCell ref="C81:C82"/>
    <mergeCell ref="D81:D82"/>
    <mergeCell ref="E81:E82"/>
    <mergeCell ref="C93:C94"/>
    <mergeCell ref="D84:D85"/>
    <mergeCell ref="E84:E85"/>
    <mergeCell ref="F54:F55"/>
    <mergeCell ref="A60:A61"/>
    <mergeCell ref="F158:F159"/>
    <mergeCell ref="F152:F153"/>
    <mergeCell ref="A158:A159"/>
    <mergeCell ref="C158:C159"/>
    <mergeCell ref="D158:D159"/>
    <mergeCell ref="E158:E159"/>
    <mergeCell ref="C146:C147"/>
    <mergeCell ref="D146:D147"/>
    <mergeCell ref="E146:E147"/>
    <mergeCell ref="D155:D156"/>
    <mergeCell ref="E155:E156"/>
    <mergeCell ref="E152:E153"/>
    <mergeCell ref="D149:D150"/>
    <mergeCell ref="F146:F147"/>
    <mergeCell ref="A146:A147"/>
    <mergeCell ref="C152:C153"/>
    <mergeCell ref="D152:D153"/>
    <mergeCell ref="F84:F85"/>
    <mergeCell ref="D93:D94"/>
    <mergeCell ref="E93:E94"/>
    <mergeCell ref="F93:F94"/>
    <mergeCell ref="A99:A100"/>
    <mergeCell ref="A87:A88"/>
    <mergeCell ref="C87:C88"/>
    <mergeCell ref="A152:A153"/>
    <mergeCell ref="F155:F156"/>
    <mergeCell ref="A130:A131"/>
    <mergeCell ref="C130:C131"/>
    <mergeCell ref="D130:D131"/>
    <mergeCell ref="A127:A128"/>
    <mergeCell ref="A109:A110"/>
    <mergeCell ref="C109:C110"/>
    <mergeCell ref="D109:D110"/>
    <mergeCell ref="E109:E110"/>
    <mergeCell ref="F109:F110"/>
    <mergeCell ref="A124:A125"/>
    <mergeCell ref="C124:C125"/>
    <mergeCell ref="D124:D125"/>
    <mergeCell ref="F118:F119"/>
    <mergeCell ref="A115:A116"/>
    <mergeCell ref="A112:A113"/>
    <mergeCell ref="F133:F134"/>
    <mergeCell ref="A133:A134"/>
    <mergeCell ref="A143:A144"/>
    <mergeCell ref="A140:A141"/>
    <mergeCell ref="C143:C144"/>
    <mergeCell ref="D143:D144"/>
    <mergeCell ref="E143:E144"/>
    <mergeCell ref="C140:C141"/>
    <mergeCell ref="D140:D141"/>
    <mergeCell ref="E140:E141"/>
    <mergeCell ref="F140:F141"/>
    <mergeCell ref="F143:F144"/>
    <mergeCell ref="A226:F226"/>
    <mergeCell ref="A138:B138"/>
    <mergeCell ref="A225:E225"/>
    <mergeCell ref="A223:E223"/>
    <mergeCell ref="A121:A122"/>
    <mergeCell ref="C121:C122"/>
    <mergeCell ref="D121:D122"/>
    <mergeCell ref="E121:E122"/>
    <mergeCell ref="F121:F122"/>
    <mergeCell ref="A155:A156"/>
    <mergeCell ref="C155:C156"/>
    <mergeCell ref="E149:E150"/>
    <mergeCell ref="F149:F150"/>
    <mergeCell ref="E130:E131"/>
    <mergeCell ref="F130:F131"/>
    <mergeCell ref="C133:C134"/>
    <mergeCell ref="D133:D134"/>
    <mergeCell ref="C149:C150"/>
    <mergeCell ref="C127:C128"/>
    <mergeCell ref="D127:D128"/>
    <mergeCell ref="E127:E128"/>
    <mergeCell ref="F127:F128"/>
    <mergeCell ref="E133:E134"/>
    <mergeCell ref="A149:A150"/>
    <mergeCell ref="A104:B104"/>
    <mergeCell ref="A106:A107"/>
    <mergeCell ref="C106:C107"/>
    <mergeCell ref="D106:D107"/>
    <mergeCell ref="E106:E107"/>
    <mergeCell ref="F106:F107"/>
    <mergeCell ref="A5:F5"/>
    <mergeCell ref="A6:B6"/>
    <mergeCell ref="A8:A40"/>
    <mergeCell ref="C8:C40"/>
    <mergeCell ref="D8:D40"/>
    <mergeCell ref="E8:E40"/>
    <mergeCell ref="F8:F40"/>
    <mergeCell ref="A90:A91"/>
    <mergeCell ref="C90:C91"/>
    <mergeCell ref="D90:D91"/>
    <mergeCell ref="E90:E91"/>
    <mergeCell ref="F90:F91"/>
    <mergeCell ref="A81:A82"/>
    <mergeCell ref="E51:E52"/>
    <mergeCell ref="F51:F52"/>
    <mergeCell ref="A54:A55"/>
    <mergeCell ref="C54:C55"/>
    <mergeCell ref="F96:F97"/>
    <mergeCell ref="A4:F4"/>
    <mergeCell ref="F42:F43"/>
    <mergeCell ref="A45:A46"/>
    <mergeCell ref="A42:A43"/>
    <mergeCell ref="C42:C43"/>
    <mergeCell ref="D42:D43"/>
    <mergeCell ref="E42:E43"/>
    <mergeCell ref="C45:C46"/>
    <mergeCell ref="D45:D46"/>
    <mergeCell ref="E45:E46"/>
    <mergeCell ref="F45:F46"/>
  </mergeCells>
  <printOptions horizontalCentered="1"/>
  <pageMargins left="0.70866141732283472" right="0.27559055118110237" top="0.74803149606299213" bottom="0.74803149606299213" header="0.31496062992125984" footer="0.31496062992125984"/>
  <pageSetup paperSize="9" firstPageNumber="54" orientation="portrait" useFirstPageNumber="1" horizontalDpi="300" verticalDpi="300" r:id="rId1"/>
  <headerFooter alignWithMargins="0"/>
  <rowBreaks count="8" manualBreakCount="8">
    <brk id="77" max="16383" man="1"/>
    <brk id="103" max="16383" man="1"/>
    <brk id="117" max="16383" man="1"/>
    <brk id="125" max="16383" man="1"/>
    <brk id="137" max="16383" man="1"/>
    <brk id="148" max="16383" man="1"/>
    <brk id="178" max="5" man="1"/>
    <brk id="1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Gluhak - Kolar</dc:creator>
  <cp:lastModifiedBy>MGluhakKolar</cp:lastModifiedBy>
  <cp:lastPrinted>2020-02-13T10:50:57Z</cp:lastPrinted>
  <dcterms:created xsi:type="dcterms:W3CDTF">2004-09-13T08:53:46Z</dcterms:created>
  <dcterms:modified xsi:type="dcterms:W3CDTF">2020-02-20T08:52:42Z</dcterms:modified>
</cp:coreProperties>
</file>