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J174-21\"/>
    </mc:Choice>
  </mc:AlternateContent>
  <bookViews>
    <workbookView xWindow="0" yWindow="0" windowWidth="30720" windowHeight="12870"/>
  </bookViews>
  <sheets>
    <sheet name="KONTROLNA ISPITIVANJA A" sheetId="1" r:id="rId1"/>
  </sheets>
  <definedNames>
    <definedName name="_Toc396018338" localSheetId="0">'KONTROLNA ISPITIVANJA A'!#REF!</definedName>
    <definedName name="_Toc396018339" localSheetId="0">'KONTROLNA ISPITIVANJA A'!#REF!</definedName>
    <definedName name="_Toc396018341" localSheetId="0">'KONTROLNA ISPITIVANJA A'!#REF!</definedName>
    <definedName name="_xlnm.Print_Titles" localSheetId="0">'KONTROLNA ISPITIVANJA A'!$3:$6</definedName>
    <definedName name="_xlnm.Print_Area" localSheetId="0">'KONTROLNA ISPITIVANJA A'!$A$3:$G$73</definedName>
  </definedNames>
  <calcPr calcId="162913"/>
</workbook>
</file>

<file path=xl/calcChain.xml><?xml version="1.0" encoding="utf-8"?>
<calcChain xmlns="http://schemas.openxmlformats.org/spreadsheetml/2006/main">
  <c r="G64" i="1" l="1"/>
  <c r="G62" i="1"/>
  <c r="G63" i="1" l="1"/>
  <c r="G52" i="1"/>
  <c r="G53" i="1"/>
  <c r="G54" i="1"/>
  <c r="G51" i="1"/>
  <c r="G41" i="1"/>
  <c r="G42" i="1"/>
  <c r="G43" i="1"/>
  <c r="G44" i="1"/>
  <c r="G45" i="1"/>
  <c r="G46" i="1"/>
  <c r="G47" i="1"/>
  <c r="G40" i="1"/>
  <c r="G48" i="1" s="1"/>
  <c r="G29" i="1"/>
  <c r="G30" i="1"/>
  <c r="G28" i="1"/>
  <c r="G32" i="1" s="1"/>
  <c r="G18" i="1"/>
  <c r="G19" i="1"/>
  <c r="G20" i="1"/>
  <c r="G21" i="1"/>
  <c r="G22" i="1"/>
  <c r="G23" i="1"/>
  <c r="G24" i="1"/>
  <c r="G17" i="1"/>
  <c r="G55" i="1" l="1"/>
  <c r="G25" i="1"/>
  <c r="G58" i="1" s="1"/>
  <c r="D13" i="1"/>
  <c r="D36" i="1" l="1"/>
  <c r="G31" i="1" l="1"/>
</calcChain>
</file>

<file path=xl/sharedStrings.xml><?xml version="1.0" encoding="utf-8"?>
<sst xmlns="http://schemas.openxmlformats.org/spreadsheetml/2006/main" count="103" uniqueCount="52">
  <si>
    <t>Bitumen izdvojen ekstrakcijom</t>
  </si>
  <si>
    <t>A.2.2.</t>
  </si>
  <si>
    <t>Ukupno tona asfaltne mješavine</t>
  </si>
  <si>
    <t>Penetracija</t>
  </si>
  <si>
    <t>Jedinica mjere</t>
  </si>
  <si>
    <t>Točka razmekšanja</t>
  </si>
  <si>
    <t>Stupanj zbijenosti*</t>
  </si>
  <si>
    <t xml:space="preserve">        ( pečat i potpis ovlaštene osobe )</t>
  </si>
  <si>
    <t>A.1.2.</t>
  </si>
  <si>
    <t>Vrsta ispitivanja</t>
  </si>
  <si>
    <t>A.1.</t>
  </si>
  <si>
    <t>A.2.</t>
  </si>
  <si>
    <t>m2</t>
  </si>
  <si>
    <t>Ukupna površina</t>
  </si>
  <si>
    <t>t</t>
  </si>
  <si>
    <t>kom</t>
  </si>
  <si>
    <t>Udio veziva*</t>
  </si>
  <si>
    <t>Debljina*</t>
  </si>
  <si>
    <t>A) KONTROLNA ISPITIVANJA</t>
  </si>
  <si>
    <t>Temperatura</t>
  </si>
  <si>
    <t>Ispitivanje bitumenske mješavine:</t>
  </si>
  <si>
    <t>Ponuditelj:</t>
  </si>
  <si>
    <t>Stavka</t>
  </si>
  <si>
    <t>Elastični povrat</t>
  </si>
  <si>
    <t>Udio šupljina*</t>
  </si>
  <si>
    <t>Ispuna šupljina bitumenom*</t>
  </si>
  <si>
    <t>Granulometrijski sastav *</t>
  </si>
  <si>
    <t>Ispitivanje ugrađenog asfaltnog sloja:</t>
  </si>
  <si>
    <t>Povezanost slojeva</t>
  </si>
  <si>
    <t>Ukupna cijena</t>
  </si>
  <si>
    <t>Ugovoreno</t>
  </si>
  <si>
    <t xml:space="preserve">Količina </t>
  </si>
  <si>
    <t>Jedinična  cijena</t>
  </si>
  <si>
    <t>B ) STRUČNI NADZOR</t>
  </si>
  <si>
    <t xml:space="preserve">KOLNIČKA KONSTRUKCIJA </t>
  </si>
  <si>
    <t>A.1.1.</t>
  </si>
  <si>
    <t>A.2.1.</t>
  </si>
  <si>
    <t>B.</t>
  </si>
  <si>
    <t>A 1.2.</t>
  </si>
  <si>
    <t>A 2.2.</t>
  </si>
  <si>
    <t xml:space="preserve">      KONTROLNA ISPITIVANJA UKUPNO A:</t>
  </si>
  <si>
    <t>Cijena</t>
  </si>
  <si>
    <t>Ponuđeni postotak</t>
  </si>
  <si>
    <t>STRUČNI NADZOR UKUPNO B:</t>
  </si>
  <si>
    <t xml:space="preserve"> UKUPNO A+B:</t>
  </si>
  <si>
    <t xml:space="preserve"> TROŠKOVNIK KONTROLNIH ISPITIVANJA I STRUČNOG NADZORA</t>
  </si>
  <si>
    <t>Stručni nadzor. Obračun postotka (%) na vijednost radova 3.000.000,00 kn nad kojima se vrši usluga nadzora</t>
  </si>
  <si>
    <r>
      <t xml:space="preserve">HABAJUĆI SLOJ OD ASFALTBETONA HS 16k Pmb 45/80-65 (AC 16 </t>
    </r>
    <r>
      <rPr>
        <b/>
        <i/>
        <vertAlign val="subscript"/>
        <sz val="8"/>
        <rFont val="Arial"/>
        <family val="2"/>
        <charset val="238"/>
      </rPr>
      <t xml:space="preserve">surf </t>
    </r>
    <r>
      <rPr>
        <b/>
        <i/>
        <sz val="8"/>
        <rFont val="Arial"/>
        <family val="2"/>
        <charset val="238"/>
      </rPr>
      <t>Pmb 45/80-65), D=6 cm (vozni trak)</t>
    </r>
  </si>
  <si>
    <t xml:space="preserve">VEZNI SLOJ OD ASFALTBETONA AC 22 bin Pmb 45/80-65 D=7,0 cm </t>
  </si>
  <si>
    <t xml:space="preserve">ZA RADOVE SANACIJE ZAMJENE OŠTEĆENIH DIJELOVA ASFALTNOG ZASTORA NA                                                                                                                                                                             - autocestama A1, A6 i A7 </t>
  </si>
  <si>
    <t>U _______________,_________2021. godine</t>
  </si>
  <si>
    <t>Procijenjena vrijednost radova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</si>
</sst>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#,##0.00\ &quot;kn&quot;;\-#,##0.00\ &quot;kn&quot;"/>
    <numFmt numFmtId="8" formatCode="#,##0.00\ &quot;kn&quot;;[Red]\-#,##0.00\ &quot;kn&quot;"/>
    <numFmt numFmtId="164" formatCode="_-* #,##0.00\ _k_n_-;\-* #,##0.00\ _k_n_-;_-* &quot;-&quot;??\ _k_n_-;_-@_-"/>
    <numFmt numFmtId="165" formatCode="#,##0.00\ &quot;kn&quot;"/>
    <numFmt numFmtId="166" formatCode="#,##0.00\ _k_n"/>
  </numFmts>
  <fonts count="36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rgb="FF9C0006"/>
      <name val="Calibri"/>
      <family val="2"/>
      <charset val="238"/>
    </font>
    <font>
      <b/>
      <sz val="11"/>
      <color rgb="FFFA7D00"/>
      <name val="Calibri"/>
      <family val="2"/>
      <charset val="238"/>
    </font>
    <font>
      <i/>
      <sz val="11"/>
      <color rgb="FF7F7F7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5"/>
      <color theme="3"/>
      <name val="Calibri"/>
      <family val="2"/>
      <charset val="238"/>
    </font>
    <font>
      <b/>
      <sz val="13"/>
      <color theme="3"/>
      <name val="Calibri"/>
      <family val="2"/>
      <charset val="238"/>
    </font>
    <font>
      <b/>
      <sz val="11"/>
      <color theme="3"/>
      <name val="Calibri"/>
      <family val="2"/>
      <charset val="238"/>
    </font>
    <font>
      <sz val="11"/>
      <color rgb="FF3F3F76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1"/>
      <color rgb="FF3F3F3F"/>
      <name val="Calibri"/>
      <family val="2"/>
      <charset val="238"/>
    </font>
    <font>
      <b/>
      <sz val="18"/>
      <color theme="3"/>
      <name val="Cambria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vertAlign val="subscript"/>
      <sz val="8"/>
      <name val="Arial"/>
      <family val="2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7.5"/>
      <name val="Arial"/>
      <family val="2"/>
      <charset val="238"/>
    </font>
    <font>
      <sz val="7"/>
      <name val="Arial"/>
      <family val="2"/>
      <charset val="238"/>
    </font>
    <font>
      <sz val="7"/>
      <name val="Times New Roman"/>
      <family val="1"/>
      <charset val="238"/>
    </font>
    <font>
      <sz val="8"/>
      <name val="Times New Roman"/>
      <family val="1"/>
    </font>
    <font>
      <b/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4" tint="0.59990234076967686"/>
        <bgColor indexed="64"/>
      </patternFill>
    </fill>
    <fill>
      <patternFill patternType="solid">
        <fgColor theme="5" tint="0.59990234076967686"/>
        <bgColor indexed="64"/>
      </patternFill>
    </fill>
    <fill>
      <patternFill patternType="solid">
        <fgColor theme="6" tint="0.59990234076967686"/>
        <bgColor indexed="64"/>
      </patternFill>
    </fill>
    <fill>
      <patternFill patternType="solid">
        <fgColor theme="7" tint="0.59990234076967686"/>
        <bgColor indexed="64"/>
      </patternFill>
    </fill>
    <fill>
      <patternFill patternType="solid">
        <fgColor theme="8" tint="0.59990234076967686"/>
        <bgColor indexed="64"/>
      </patternFill>
    </fill>
    <fill>
      <patternFill patternType="solid">
        <fgColor theme="9" tint="0.599902340769676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000000"/>
      </patternFill>
    </fill>
  </fills>
  <borders count="5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93185216834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8" fillId="29" borderId="0" applyNumberFormat="0" applyBorder="0" applyAlignment="0" applyProtection="0"/>
    <xf numFmtId="0" fontId="9" fillId="30" borderId="22" applyNumberFormat="0" applyAlignment="0" applyProtection="0"/>
    <xf numFmtId="0" fontId="5" fillId="31" borderId="23" applyNumberFormat="0" applyAlignment="0" applyProtection="0"/>
    <xf numFmtId="0" fontId="10" fillId="0" borderId="0" applyNumberFormat="0" applyFill="0" applyBorder="0" applyAlignment="0" applyProtection="0"/>
    <xf numFmtId="0" fontId="11" fillId="32" borderId="0" applyNumberFormat="0" applyBorder="0" applyAlignment="0" applyProtection="0"/>
    <xf numFmtId="0" fontId="12" fillId="0" borderId="24" applyNumberFormat="0" applyFill="0" applyAlignment="0" applyProtection="0"/>
    <xf numFmtId="0" fontId="13" fillId="0" borderId="25" applyNumberFormat="0" applyFill="0" applyAlignment="0" applyProtection="0"/>
    <xf numFmtId="0" fontId="14" fillId="0" borderId="26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22" applyNumberFormat="0" applyAlignment="0" applyProtection="0"/>
    <xf numFmtId="0" fontId="16" fillId="0" borderId="27" applyNumberFormat="0" applyFill="0" applyAlignment="0" applyProtection="0"/>
    <xf numFmtId="0" fontId="17" fillId="33" borderId="0" applyNumberFormat="0" applyBorder="0" applyAlignment="0" applyProtection="0"/>
    <xf numFmtId="0" fontId="2" fillId="0" borderId="0"/>
    <xf numFmtId="0" fontId="3" fillId="2" borderId="28" applyNumberFormat="0" applyFont="0" applyAlignment="0" applyProtection="0"/>
    <xf numFmtId="0" fontId="18" fillId="30" borderId="29" applyNumberFormat="0" applyAlignment="0" applyProtection="0"/>
    <xf numFmtId="0" fontId="19" fillId="0" borderId="0" applyNumberFormat="0" applyFill="0" applyBorder="0" applyAlignment="0" applyProtection="0"/>
    <xf numFmtId="0" fontId="6" fillId="0" borderId="30" applyNumberFormat="0" applyFill="0" applyAlignment="0" applyProtection="0"/>
    <xf numFmtId="0" fontId="1" fillId="0" borderId="0">
      <alignment horizontal="justify" vertical="center" wrapText="1"/>
      <protection locked="0"/>
    </xf>
    <xf numFmtId="0" fontId="7" fillId="0" borderId="0" applyNumberFormat="0" applyFill="0" applyBorder="0" applyAlignment="0" applyProtection="0"/>
  </cellStyleXfs>
  <cellXfs count="159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4" xfId="0" applyFont="1" applyBorder="1" applyAlignment="1">
      <alignment vertical="center"/>
    </xf>
    <xf numFmtId="0" fontId="22" fillId="0" borderId="0" xfId="0" applyFont="1" applyFill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0" xfId="0" applyFont="1" applyFill="1" applyAlignment="1">
      <alignment horizontal="center" vertical="center"/>
    </xf>
    <xf numFmtId="3" fontId="22" fillId="0" borderId="0" xfId="0" applyNumberFormat="1" applyFont="1" applyFill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3" fontId="22" fillId="0" borderId="4" xfId="0" applyNumberFormat="1" applyFont="1" applyFill="1" applyBorder="1" applyAlignment="1">
      <alignment horizontal="center" vertical="center"/>
    </xf>
    <xf numFmtId="0" fontId="22" fillId="0" borderId="5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4" fontId="22" fillId="0" borderId="4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2" fillId="0" borderId="8" xfId="0" applyFont="1" applyBorder="1" applyAlignment="1">
      <alignment vertical="center"/>
    </xf>
    <xf numFmtId="1" fontId="22" fillId="0" borderId="6" xfId="0" applyNumberFormat="1" applyFont="1" applyBorder="1" applyAlignment="1">
      <alignment vertical="center"/>
    </xf>
    <xf numFmtId="0" fontId="23" fillId="0" borderId="0" xfId="0" applyFont="1" applyAlignment="1">
      <alignment horizontal="justify" vertical="center"/>
    </xf>
    <xf numFmtId="1" fontId="22" fillId="0" borderId="0" xfId="0" applyNumberFormat="1" applyFont="1" applyAlignment="1">
      <alignment vertical="center"/>
    </xf>
    <xf numFmtId="0" fontId="22" fillId="0" borderId="0" xfId="0" applyFont="1" applyAlignment="1">
      <alignment horizontal="justify" vertical="center"/>
    </xf>
    <xf numFmtId="0" fontId="22" fillId="0" borderId="0" xfId="0" applyFont="1" applyAlignment="1">
      <alignment horizontal="left" vertical="center" wrapText="1"/>
    </xf>
    <xf numFmtId="0" fontId="22" fillId="0" borderId="17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4" xfId="0" applyFont="1" applyBorder="1"/>
    <xf numFmtId="0" fontId="22" fillId="0" borderId="4" xfId="0" applyFont="1" applyBorder="1" applyAlignment="1">
      <alignment horizont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vertical="center"/>
    </xf>
    <xf numFmtId="3" fontId="30" fillId="0" borderId="36" xfId="0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0" borderId="18" xfId="0" applyFont="1" applyBorder="1" applyAlignment="1">
      <alignment horizontal="center" vertical="center"/>
    </xf>
    <xf numFmtId="4" fontId="22" fillId="0" borderId="0" xfId="0" applyNumberFormat="1" applyFont="1" applyBorder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166" fontId="31" fillId="0" borderId="0" xfId="0" applyNumberFormat="1" applyFont="1" applyFill="1" applyAlignment="1">
      <alignment vertical="center"/>
    </xf>
    <xf numFmtId="166" fontId="31" fillId="0" borderId="0" xfId="0" applyNumberFormat="1" applyFont="1" applyAlignment="1">
      <alignment vertical="center"/>
    </xf>
    <xf numFmtId="166" fontId="32" fillId="0" borderId="9" xfId="0" applyNumberFormat="1" applyFont="1" applyBorder="1" applyAlignment="1">
      <alignment vertical="center"/>
    </xf>
    <xf numFmtId="0" fontId="33" fillId="0" borderId="0" xfId="0" applyFont="1" applyAlignment="1">
      <alignment horizontal="center" vertical="top"/>
    </xf>
    <xf numFmtId="166" fontId="33" fillId="0" borderId="0" xfId="0" applyNumberFormat="1" applyFont="1" applyAlignment="1">
      <alignment horizontal="center" vertical="top"/>
    </xf>
    <xf numFmtId="0" fontId="25" fillId="0" borderId="0" xfId="0" applyFont="1" applyBorder="1" applyAlignment="1">
      <alignment horizontal="right" vertical="center"/>
    </xf>
    <xf numFmtId="165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34" borderId="0" xfId="0" applyFont="1" applyFill="1" applyAlignment="1">
      <alignment horizontal="center" vertical="center"/>
    </xf>
    <xf numFmtId="0" fontId="22" fillId="34" borderId="4" xfId="0" applyFont="1" applyFill="1" applyBorder="1" applyAlignment="1">
      <alignment horizontal="center" vertical="center"/>
    </xf>
    <xf numFmtId="4" fontId="22" fillId="34" borderId="4" xfId="0" applyNumberFormat="1" applyFont="1" applyFill="1" applyBorder="1" applyAlignment="1">
      <alignment horizontal="center" vertical="center"/>
    </xf>
    <xf numFmtId="3" fontId="22" fillId="34" borderId="0" xfId="0" applyNumberFormat="1" applyFont="1" applyFill="1" applyAlignment="1">
      <alignment horizontal="center" vertical="center"/>
    </xf>
    <xf numFmtId="2" fontId="22" fillId="0" borderId="0" xfId="0" applyNumberFormat="1" applyFont="1" applyFill="1" applyAlignment="1">
      <alignment horizontal="center" vertical="center"/>
    </xf>
    <xf numFmtId="0" fontId="25" fillId="0" borderId="0" xfId="0" applyFont="1" applyBorder="1" applyAlignment="1">
      <alignment vertical="center"/>
    </xf>
    <xf numFmtId="4" fontId="25" fillId="0" borderId="0" xfId="0" applyNumberFormat="1" applyFont="1" applyBorder="1" applyAlignment="1">
      <alignment horizontal="center" vertical="center"/>
    </xf>
    <xf numFmtId="4" fontId="25" fillId="0" borderId="42" xfId="0" applyNumberFormat="1" applyFont="1" applyBorder="1" applyAlignment="1">
      <alignment horizontal="center" vertical="center"/>
    </xf>
    <xf numFmtId="3" fontId="22" fillId="34" borderId="4" xfId="0" applyNumberFormat="1" applyFont="1" applyFill="1" applyBorder="1" applyAlignment="1">
      <alignment horizontal="center" vertical="center"/>
    </xf>
    <xf numFmtId="0" fontId="22" fillId="34" borderId="8" xfId="0" applyFont="1" applyFill="1" applyBorder="1" applyAlignment="1">
      <alignment horizontal="left" vertical="center"/>
    </xf>
    <xf numFmtId="0" fontId="22" fillId="34" borderId="5" xfId="0" applyFont="1" applyFill="1" applyBorder="1" applyAlignment="1">
      <alignment horizontal="left" vertical="center"/>
    </xf>
    <xf numFmtId="0" fontId="23" fillId="34" borderId="0" xfId="0" applyFont="1" applyFill="1" applyAlignment="1">
      <alignment horizontal="justify" vertical="center"/>
    </xf>
    <xf numFmtId="0" fontId="22" fillId="34" borderId="0" xfId="0" applyFont="1" applyFill="1" applyAlignment="1">
      <alignment vertical="center"/>
    </xf>
    <xf numFmtId="0" fontId="22" fillId="34" borderId="0" xfId="0" applyFont="1" applyFill="1" applyAlignment="1">
      <alignment horizontal="left" vertical="center" wrapText="1"/>
    </xf>
    <xf numFmtId="0" fontId="22" fillId="34" borderId="0" xfId="0" applyFont="1" applyFill="1" applyAlignment="1">
      <alignment horizontal="center" vertical="center" wrapText="1"/>
    </xf>
    <xf numFmtId="0" fontId="25" fillId="0" borderId="0" xfId="0" applyFont="1" applyBorder="1" applyAlignment="1">
      <alignment horizontal="right" vertical="center"/>
    </xf>
    <xf numFmtId="166" fontId="31" fillId="0" borderId="36" xfId="0" applyNumberFormat="1" applyFont="1" applyFill="1" applyBorder="1" applyAlignment="1">
      <alignment horizontal="center" vertical="center" wrapText="1"/>
    </xf>
    <xf numFmtId="0" fontId="25" fillId="0" borderId="3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30" fillId="0" borderId="44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4" fontId="22" fillId="34" borderId="0" xfId="0" applyNumberFormat="1" applyFont="1" applyFill="1" applyBorder="1" applyAlignment="1">
      <alignment horizontal="center" vertical="center"/>
    </xf>
    <xf numFmtId="4" fontId="22" fillId="0" borderId="7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4" fontId="23" fillId="0" borderId="42" xfId="0" applyNumberFormat="1" applyFont="1" applyBorder="1" applyAlignment="1">
      <alignment horizontal="center" vertical="center"/>
    </xf>
    <xf numFmtId="4" fontId="22" fillId="0" borderId="42" xfId="0" applyNumberFormat="1" applyFont="1" applyBorder="1" applyAlignment="1">
      <alignment horizontal="center" vertical="center"/>
    </xf>
    <xf numFmtId="4" fontId="22" fillId="34" borderId="7" xfId="0" applyNumberFormat="1" applyFont="1" applyFill="1" applyBorder="1" applyAlignment="1">
      <alignment horizontal="center" vertical="center"/>
    </xf>
    <xf numFmtId="4" fontId="23" fillId="34" borderId="42" xfId="0" applyNumberFormat="1" applyFont="1" applyFill="1" applyBorder="1" applyAlignment="1">
      <alignment horizontal="center" vertical="center"/>
    </xf>
    <xf numFmtId="0" fontId="22" fillId="0" borderId="16" xfId="0" applyFont="1" applyBorder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4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 wrapText="1"/>
    </xf>
    <xf numFmtId="4" fontId="25" fillId="0" borderId="4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3" fontId="30" fillId="0" borderId="49" xfId="0" applyNumberFormat="1" applyFont="1" applyFill="1" applyBorder="1" applyAlignment="1">
      <alignment horizontal="center" vertical="center" wrapText="1"/>
    </xf>
    <xf numFmtId="166" fontId="31" fillId="0" borderId="49" xfId="0" applyNumberFormat="1" applyFont="1" applyFill="1" applyBorder="1" applyAlignment="1">
      <alignment vertical="center" wrapText="1"/>
    </xf>
    <xf numFmtId="0" fontId="30" fillId="0" borderId="49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4" fontId="31" fillId="0" borderId="0" xfId="0" applyNumberFormat="1" applyFont="1" applyAlignment="1">
      <alignment vertical="center"/>
    </xf>
    <xf numFmtId="4" fontId="31" fillId="0" borderId="0" xfId="0" applyNumberFormat="1" applyFont="1" applyBorder="1" applyAlignment="1">
      <alignment vertical="center"/>
    </xf>
    <xf numFmtId="4" fontId="22" fillId="0" borderId="0" xfId="0" applyNumberFormat="1" applyFont="1" applyAlignment="1">
      <alignment vertical="center"/>
    </xf>
    <xf numFmtId="4" fontId="31" fillId="0" borderId="2" xfId="0" applyNumberFormat="1" applyFont="1" applyBorder="1" applyAlignment="1">
      <alignment vertical="center"/>
    </xf>
    <xf numFmtId="4" fontId="22" fillId="0" borderId="4" xfId="0" applyNumberFormat="1" applyFont="1" applyFill="1" applyBorder="1" applyAlignment="1">
      <alignment horizontal="center" vertical="center"/>
    </xf>
    <xf numFmtId="4" fontId="22" fillId="0" borderId="7" xfId="0" applyNumberFormat="1" applyFont="1" applyFill="1" applyBorder="1" applyAlignment="1">
      <alignment horizontal="center" vertical="center"/>
    </xf>
    <xf numFmtId="4" fontId="22" fillId="0" borderId="42" xfId="0" applyNumberFormat="1" applyFont="1" applyFill="1" applyBorder="1" applyAlignment="1">
      <alignment horizontal="center" vertical="center"/>
    </xf>
    <xf numFmtId="4" fontId="22" fillId="0" borderId="0" xfId="0" applyNumberFormat="1" applyFont="1" applyFill="1" applyAlignment="1">
      <alignment vertical="center"/>
    </xf>
    <xf numFmtId="4" fontId="22" fillId="34" borderId="0" xfId="0" applyNumberFormat="1" applyFont="1" applyFill="1" applyAlignment="1">
      <alignment vertical="center"/>
    </xf>
    <xf numFmtId="4" fontId="22" fillId="34" borderId="6" xfId="0" applyNumberFormat="1" applyFont="1" applyFill="1" applyBorder="1" applyAlignment="1">
      <alignment horizontal="center" vertical="center"/>
    </xf>
    <xf numFmtId="4" fontId="22" fillId="34" borderId="42" xfId="0" applyNumberFormat="1" applyFont="1" applyFill="1" applyBorder="1" applyAlignment="1">
      <alignment horizontal="center" vertical="center"/>
    </xf>
    <xf numFmtId="0" fontId="22" fillId="0" borderId="8" xfId="0" applyFont="1" applyBorder="1" applyAlignment="1">
      <alignment horizontal="left" vertical="center"/>
    </xf>
    <xf numFmtId="0" fontId="22" fillId="0" borderId="5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2" fillId="0" borderId="0" xfId="0" applyFont="1" applyFill="1" applyAlignment="1">
      <alignment horizontal="left" vertical="center" wrapText="1"/>
    </xf>
    <xf numFmtId="0" fontId="22" fillId="34" borderId="14" xfId="0" applyFont="1" applyFill="1" applyBorder="1" applyAlignment="1">
      <alignment horizontal="center" vertical="center"/>
    </xf>
    <xf numFmtId="0" fontId="22" fillId="34" borderId="15" xfId="0" applyFont="1" applyFill="1" applyBorder="1" applyAlignment="1">
      <alignment horizontal="center" vertical="center"/>
    </xf>
    <xf numFmtId="0" fontId="22" fillId="34" borderId="16" xfId="0" applyFont="1" applyFill="1" applyBorder="1" applyAlignment="1">
      <alignment horizontal="center" vertical="center"/>
    </xf>
    <xf numFmtId="0" fontId="22" fillId="34" borderId="8" xfId="0" applyFont="1" applyFill="1" applyBorder="1" applyAlignment="1">
      <alignment horizontal="left" vertical="center"/>
    </xf>
    <xf numFmtId="0" fontId="22" fillId="34" borderId="5" xfId="0" applyFont="1" applyFill="1" applyBorder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5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/>
    </xf>
    <xf numFmtId="0" fontId="22" fillId="0" borderId="18" xfId="0" applyFont="1" applyBorder="1" applyAlignment="1">
      <alignment horizontal="left" vertical="center"/>
    </xf>
    <xf numFmtId="0" fontId="25" fillId="4" borderId="14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16" xfId="0" applyFont="1" applyFill="1" applyBorder="1" applyAlignment="1">
      <alignment horizontal="center" vertical="center"/>
    </xf>
    <xf numFmtId="0" fontId="25" fillId="0" borderId="45" xfId="0" applyFont="1" applyBorder="1" applyAlignment="1">
      <alignment horizontal="right" vertical="center"/>
    </xf>
    <xf numFmtId="0" fontId="25" fillId="0" borderId="46" xfId="0" applyFont="1" applyBorder="1" applyAlignment="1">
      <alignment horizontal="right" vertical="center"/>
    </xf>
    <xf numFmtId="0" fontId="29" fillId="0" borderId="10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5" fillId="0" borderId="3" xfId="0" applyFont="1" applyBorder="1" applyAlignment="1">
      <alignment horizontal="right" vertical="center"/>
    </xf>
    <xf numFmtId="0" fontId="25" fillId="0" borderId="1" xfId="0" applyFont="1" applyBorder="1" applyAlignment="1">
      <alignment horizontal="right" vertical="center"/>
    </xf>
    <xf numFmtId="0" fontId="25" fillId="0" borderId="2" xfId="0" applyFont="1" applyBorder="1" applyAlignment="1">
      <alignment horizontal="right" vertical="center"/>
    </xf>
    <xf numFmtId="0" fontId="25" fillId="0" borderId="6" xfId="0" applyFont="1" applyBorder="1" applyAlignment="1">
      <alignment horizontal="right" vertical="center"/>
    </xf>
    <xf numFmtId="0" fontId="25" fillId="0" borderId="8" xfId="0" applyFont="1" applyBorder="1" applyAlignment="1">
      <alignment horizontal="right" vertical="center"/>
    </xf>
    <xf numFmtId="0" fontId="22" fillId="34" borderId="19" xfId="0" applyFont="1" applyFill="1" applyBorder="1" applyAlignment="1">
      <alignment horizontal="left" vertical="center"/>
    </xf>
    <xf numFmtId="0" fontId="30" fillId="0" borderId="40" xfId="0" applyFont="1" applyFill="1" applyBorder="1" applyAlignment="1">
      <alignment horizontal="center" vertical="center"/>
    </xf>
    <xf numFmtId="0" fontId="30" fillId="0" borderId="41" xfId="0" applyFont="1" applyFill="1" applyBorder="1" applyAlignment="1">
      <alignment horizontal="center" vertical="center"/>
    </xf>
    <xf numFmtId="0" fontId="30" fillId="0" borderId="37" xfId="0" applyFont="1" applyFill="1" applyBorder="1" applyAlignment="1">
      <alignment horizontal="center" vertical="center" wrapText="1"/>
    </xf>
    <xf numFmtId="0" fontId="30" fillId="0" borderId="36" xfId="0" applyFont="1" applyFill="1" applyBorder="1" applyAlignment="1">
      <alignment horizontal="center" vertical="center" wrapText="1"/>
    </xf>
    <xf numFmtId="0" fontId="30" fillId="0" borderId="38" xfId="0" applyFont="1" applyFill="1" applyBorder="1" applyAlignment="1">
      <alignment horizontal="center" vertical="center"/>
    </xf>
    <xf numFmtId="0" fontId="30" fillId="0" borderId="39" xfId="0" applyFont="1" applyFill="1" applyBorder="1" applyAlignment="1">
      <alignment horizontal="center" vertical="center"/>
    </xf>
    <xf numFmtId="0" fontId="30" fillId="0" borderId="34" xfId="0" applyFont="1" applyFill="1" applyBorder="1" applyAlignment="1">
      <alignment horizontal="center" vertical="center"/>
    </xf>
    <xf numFmtId="0" fontId="30" fillId="0" borderId="35" xfId="0" applyFont="1" applyFill="1" applyBorder="1" applyAlignment="1">
      <alignment horizontal="center" vertical="center"/>
    </xf>
    <xf numFmtId="0" fontId="22" fillId="0" borderId="19" xfId="0" applyFont="1" applyBorder="1" applyAlignment="1">
      <alignment horizontal="left" vertical="center"/>
    </xf>
    <xf numFmtId="0" fontId="22" fillId="0" borderId="31" xfId="0" applyFont="1" applyBorder="1" applyAlignment="1">
      <alignment horizontal="left" vertical="center" wrapText="1"/>
    </xf>
    <xf numFmtId="0" fontId="22" fillId="0" borderId="32" xfId="0" applyFont="1" applyBorder="1" applyAlignment="1">
      <alignment horizontal="left" vertical="center" wrapText="1"/>
    </xf>
    <xf numFmtId="0" fontId="22" fillId="0" borderId="33" xfId="0" applyFont="1" applyBorder="1" applyAlignment="1">
      <alignment horizontal="left" vertical="center" wrapText="1"/>
    </xf>
    <xf numFmtId="0" fontId="24" fillId="0" borderId="0" xfId="0" applyFont="1" applyFill="1" applyAlignment="1">
      <alignment horizontal="left" vertical="center" wrapText="1"/>
    </xf>
    <xf numFmtId="0" fontId="23" fillId="0" borderId="0" xfId="0" applyFont="1" applyFill="1" applyAlignment="1">
      <alignment horizontal="left" vertical="center"/>
    </xf>
    <xf numFmtId="3" fontId="30" fillId="0" borderId="12" xfId="0" applyNumberFormat="1" applyFont="1" applyFill="1" applyBorder="1" applyAlignment="1">
      <alignment horizontal="center" vertical="center" wrapText="1"/>
    </xf>
    <xf numFmtId="3" fontId="30" fillId="0" borderId="20" xfId="0" applyNumberFormat="1" applyFont="1" applyFill="1" applyBorder="1" applyAlignment="1">
      <alignment horizontal="center" vertical="center" wrapText="1"/>
    </xf>
    <xf numFmtId="3" fontId="30" fillId="0" borderId="43" xfId="0" applyNumberFormat="1" applyFont="1" applyFill="1" applyBorder="1" applyAlignment="1">
      <alignment horizontal="center" vertical="center" wrapText="1"/>
    </xf>
    <xf numFmtId="0" fontId="30" fillId="0" borderId="49" xfId="0" applyFont="1" applyFill="1" applyBorder="1" applyAlignment="1">
      <alignment horizontal="center" vertical="center" wrapText="1"/>
    </xf>
    <xf numFmtId="3" fontId="30" fillId="0" borderId="13" xfId="0" applyNumberFormat="1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 wrapText="1"/>
    </xf>
    <xf numFmtId="0" fontId="30" fillId="0" borderId="32" xfId="0" applyFont="1" applyFill="1" applyBorder="1" applyAlignment="1">
      <alignment horizontal="center" vertical="center"/>
    </xf>
    <xf numFmtId="0" fontId="30" fillId="0" borderId="47" xfId="0" applyFont="1" applyFill="1" applyBorder="1" applyAlignment="1">
      <alignment horizontal="center" vertical="center"/>
    </xf>
    <xf numFmtId="0" fontId="30" fillId="0" borderId="48" xfId="0" applyFont="1" applyFill="1" applyBorder="1" applyAlignment="1">
      <alignment horizontal="center" vertical="center"/>
    </xf>
    <xf numFmtId="4" fontId="25" fillId="0" borderId="4" xfId="0" applyNumberFormat="1" applyFont="1" applyFill="1" applyBorder="1" applyAlignment="1">
      <alignment horizontal="center" vertical="center"/>
    </xf>
    <xf numFmtId="10" fontId="34" fillId="35" borderId="4" xfId="0" applyNumberFormat="1" applyFont="1" applyFill="1" applyBorder="1" applyAlignment="1" applyProtection="1">
      <alignment horizontal="center" vertical="center"/>
      <protection locked="0"/>
    </xf>
    <xf numFmtId="7" fontId="35" fillId="0" borderId="5" xfId="0" applyNumberFormat="1" applyFont="1" applyFill="1" applyBorder="1" applyAlignment="1" applyProtection="1">
      <alignment horizontal="center" vertical="center"/>
    </xf>
    <xf numFmtId="8" fontId="35" fillId="0" borderId="4" xfId="0" applyNumberFormat="1" applyFont="1" applyFill="1" applyBorder="1" applyAlignment="1" applyProtection="1">
      <alignment horizontal="center" vertical="center"/>
    </xf>
    <xf numFmtId="0" fontId="25" fillId="0" borderId="4" xfId="0" applyFont="1" applyBorder="1" applyAlignment="1">
      <alignment vertical="center" wrapText="1"/>
    </xf>
  </cellXfs>
  <cellStyles count="44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7" builtinId="31" customBuiltin="1"/>
    <cellStyle name="40% - Isticanje2" xfId="8" builtinId="35" customBuiltin="1"/>
    <cellStyle name="40% - Isticanje3" xfId="9" builtinId="39" customBuiltin="1"/>
    <cellStyle name="40% - Isticanje4" xfId="10" builtinId="43" customBuiltin="1"/>
    <cellStyle name="40% - Isticanje5" xfId="11" builtinId="47" customBuiltin="1"/>
    <cellStyle name="40% - Isticanje6" xfId="12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Bilješka" xfId="38" builtinId="10" customBuiltin="1"/>
    <cellStyle name="Dobro" xfId="29" builtinId="26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Izlaz" xfId="39" builtinId="21" customBuiltin="1"/>
    <cellStyle name="Izračun" xfId="26" builtinId="22" customBuiltin="1"/>
    <cellStyle name="Loše" xfId="25" builtinId="27" customBuiltin="1"/>
    <cellStyle name="Naslov" xfId="40" builtinId="15" customBuiltin="1"/>
    <cellStyle name="Naslov 1" xfId="30" builtinId="16" customBuiltin="1"/>
    <cellStyle name="Naslov 2" xfId="31" builtinId="17" customBuiltin="1"/>
    <cellStyle name="Naslov 3" xfId="32" builtinId="18" customBuiltin="1"/>
    <cellStyle name="Naslov 4" xfId="33" builtinId="19" customBuiltin="1"/>
    <cellStyle name="Neutralno" xfId="36" builtinId="28" customBuiltin="1"/>
    <cellStyle name="Normalno" xfId="0" builtinId="0"/>
    <cellStyle name="Normalno 2" xfId="37"/>
    <cellStyle name="Povezana ćelija" xfId="35" builtinId="24" customBuiltin="1"/>
    <cellStyle name="Provjera ćelije" xfId="27" builtinId="23" customBuiltin="1"/>
    <cellStyle name="Tekst objašnjenja" xfId="28" builtinId="53" customBuiltin="1"/>
    <cellStyle name="Tekst upozorenja" xfId="43" builtinId="11" customBuiltin="1"/>
    <cellStyle name="Troškovnik" xfId="42"/>
    <cellStyle name="Ukupni zbroj" xfId="41" builtinId="25" customBuiltin="1"/>
    <cellStyle name="Unos" xfId="34" builtinId="2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tabSelected="1" view="pageBreakPreview" topLeftCell="A47" zoomScaleNormal="100" zoomScaleSheetLayoutView="100" workbookViewId="0">
      <selection activeCell="G65" sqref="G65"/>
    </sheetView>
  </sheetViews>
  <sheetFormatPr defaultColWidth="9.140625" defaultRowHeight="12"/>
  <cols>
    <col min="1" max="1" width="5.42578125" style="1" customWidth="1"/>
    <col min="2" max="2" width="15.5703125" style="1" customWidth="1"/>
    <col min="3" max="3" width="14.85546875" style="1" customWidth="1"/>
    <col min="4" max="4" width="8.7109375" style="1" customWidth="1"/>
    <col min="5" max="5" width="11.7109375" style="34" customWidth="1"/>
    <col min="6" max="6" width="12.85546875" style="43" customWidth="1"/>
    <col min="7" max="7" width="24.28515625" style="34" customWidth="1"/>
    <col min="8" max="8" width="9.140625" style="1"/>
    <col min="9" max="9" width="11.42578125" style="1" bestFit="1" customWidth="1"/>
    <col min="10" max="10" width="15.85546875" style="1" customWidth="1"/>
    <col min="11" max="16384" width="9.140625" style="1"/>
  </cols>
  <sheetData>
    <row r="1" spans="1:7" ht="31.35" customHeight="1">
      <c r="A1" s="130" t="s">
        <v>22</v>
      </c>
      <c r="B1" s="134" t="s">
        <v>9</v>
      </c>
      <c r="C1" s="135"/>
      <c r="D1" s="132" t="s">
        <v>4</v>
      </c>
      <c r="E1" s="144" t="s">
        <v>30</v>
      </c>
      <c r="F1" s="145"/>
      <c r="G1" s="148"/>
    </row>
    <row r="2" spans="1:7" ht="29.25" customHeight="1">
      <c r="A2" s="151"/>
      <c r="B2" s="152"/>
      <c r="C2" s="153"/>
      <c r="D2" s="147"/>
      <c r="E2" s="86" t="s">
        <v>31</v>
      </c>
      <c r="F2" s="87" t="s">
        <v>32</v>
      </c>
      <c r="G2" s="88" t="s">
        <v>29</v>
      </c>
    </row>
    <row r="3" spans="1:7" ht="20.25" customHeight="1">
      <c r="A3" s="149" t="s">
        <v>45</v>
      </c>
      <c r="B3" s="149"/>
      <c r="C3" s="149"/>
      <c r="D3" s="149"/>
      <c r="E3" s="149"/>
      <c r="F3" s="149"/>
      <c r="G3" s="149"/>
    </row>
    <row r="4" spans="1:7" ht="58.5" customHeight="1" thickBot="1">
      <c r="A4" s="150" t="s">
        <v>49</v>
      </c>
      <c r="B4" s="150"/>
      <c r="C4" s="150"/>
      <c r="D4" s="150"/>
      <c r="E4" s="150"/>
      <c r="F4" s="150"/>
      <c r="G4" s="150"/>
    </row>
    <row r="5" spans="1:7" ht="31.35" customHeight="1">
      <c r="A5" s="130" t="s">
        <v>22</v>
      </c>
      <c r="B5" s="134" t="s">
        <v>9</v>
      </c>
      <c r="C5" s="135"/>
      <c r="D5" s="132" t="s">
        <v>4</v>
      </c>
      <c r="E5" s="144"/>
      <c r="F5" s="145"/>
      <c r="G5" s="146"/>
    </row>
    <row r="6" spans="1:7" ht="29.25" customHeight="1" thickBot="1">
      <c r="A6" s="131"/>
      <c r="B6" s="136"/>
      <c r="C6" s="137"/>
      <c r="D6" s="133"/>
      <c r="E6" s="32" t="s">
        <v>31</v>
      </c>
      <c r="F6" s="67" t="s">
        <v>32</v>
      </c>
      <c r="G6" s="70" t="s">
        <v>29</v>
      </c>
    </row>
    <row r="7" spans="1:7" ht="24" customHeight="1">
      <c r="A7" s="143" t="s">
        <v>18</v>
      </c>
      <c r="B7" s="143"/>
      <c r="C7" s="143"/>
      <c r="D7" s="5"/>
      <c r="E7" s="7"/>
      <c r="F7" s="42"/>
      <c r="G7" s="7"/>
    </row>
    <row r="8" spans="1:7" ht="3.75" customHeight="1">
      <c r="A8" s="142" t="s">
        <v>34</v>
      </c>
      <c r="B8" s="142"/>
      <c r="C8" s="142"/>
      <c r="D8" s="142"/>
      <c r="E8" s="142"/>
      <c r="F8" s="142"/>
      <c r="G8" s="142"/>
    </row>
    <row r="9" spans="1:7">
      <c r="A9" s="142"/>
      <c r="B9" s="142"/>
      <c r="C9" s="142"/>
      <c r="D9" s="142"/>
      <c r="E9" s="142"/>
      <c r="F9" s="142"/>
      <c r="G9" s="142"/>
    </row>
    <row r="10" spans="1:7" ht="12.75" thickBot="1">
      <c r="A10" s="21"/>
      <c r="B10" s="3"/>
      <c r="C10" s="3"/>
      <c r="D10" s="24"/>
      <c r="E10" s="37"/>
      <c r="G10" s="14"/>
    </row>
    <row r="11" spans="1:7" ht="15.75" customHeight="1" thickBot="1">
      <c r="A11" s="117" t="s">
        <v>10</v>
      </c>
      <c r="B11" s="68" t="s">
        <v>47</v>
      </c>
      <c r="C11" s="17"/>
      <c r="D11" s="17"/>
      <c r="E11" s="17"/>
      <c r="F11" s="17"/>
      <c r="G11" s="69"/>
    </row>
    <row r="12" spans="1:7">
      <c r="A12" s="118"/>
      <c r="B12" s="115" t="s">
        <v>13</v>
      </c>
      <c r="C12" s="116"/>
      <c r="D12" s="25">
        <v>16000</v>
      </c>
      <c r="E12" s="38" t="s">
        <v>12</v>
      </c>
      <c r="F12" s="90"/>
      <c r="G12" s="40"/>
    </row>
    <row r="13" spans="1:7" ht="12.75" thickBot="1">
      <c r="A13" s="119"/>
      <c r="B13" s="19" t="s">
        <v>2</v>
      </c>
      <c r="C13" s="11"/>
      <c r="D13" s="20">
        <f>D12*0.15</f>
        <v>2400</v>
      </c>
      <c r="E13" s="36" t="s">
        <v>14</v>
      </c>
      <c r="F13" s="90"/>
      <c r="G13" s="40"/>
    </row>
    <row r="14" spans="1:7">
      <c r="A14" s="21"/>
      <c r="B14" s="3"/>
      <c r="C14" s="3"/>
      <c r="D14" s="22"/>
      <c r="E14" s="14"/>
      <c r="F14" s="90"/>
      <c r="G14" s="40"/>
    </row>
    <row r="15" spans="1:7" ht="10.5" customHeight="1" thickBot="1">
      <c r="A15" s="23"/>
      <c r="B15" s="3"/>
      <c r="C15" s="3"/>
      <c r="D15" s="14"/>
      <c r="E15" s="8"/>
      <c r="F15" s="90"/>
      <c r="G15" s="39"/>
    </row>
    <row r="16" spans="1:7">
      <c r="A16" s="111" t="s">
        <v>35</v>
      </c>
      <c r="B16" s="26" t="s">
        <v>20</v>
      </c>
      <c r="C16" s="27"/>
      <c r="D16" s="3"/>
      <c r="E16" s="8"/>
      <c r="F16" s="90"/>
      <c r="G16" s="39"/>
    </row>
    <row r="17" spans="1:7" ht="12" customHeight="1">
      <c r="A17" s="112"/>
      <c r="B17" s="139" t="s">
        <v>0</v>
      </c>
      <c r="C17" s="4" t="s">
        <v>3</v>
      </c>
      <c r="D17" s="9" t="s">
        <v>15</v>
      </c>
      <c r="E17" s="10">
        <v>1</v>
      </c>
      <c r="F17" s="16"/>
      <c r="G17" s="16">
        <f>ROUND(E17*F17,2)</f>
        <v>0</v>
      </c>
    </row>
    <row r="18" spans="1:7">
      <c r="A18" s="112"/>
      <c r="B18" s="140"/>
      <c r="C18" s="4" t="s">
        <v>5</v>
      </c>
      <c r="D18" s="9" t="s">
        <v>15</v>
      </c>
      <c r="E18" s="10">
        <v>1</v>
      </c>
      <c r="F18" s="16"/>
      <c r="G18" s="16">
        <f t="shared" ref="G18:G24" si="0">ROUND(E18*F18,2)</f>
        <v>0</v>
      </c>
    </row>
    <row r="19" spans="1:7">
      <c r="A19" s="112"/>
      <c r="B19" s="141"/>
      <c r="C19" s="28" t="s">
        <v>23</v>
      </c>
      <c r="D19" s="29" t="s">
        <v>15</v>
      </c>
      <c r="E19" s="10">
        <v>1</v>
      </c>
      <c r="F19" s="16"/>
      <c r="G19" s="16">
        <f t="shared" si="0"/>
        <v>0</v>
      </c>
    </row>
    <row r="20" spans="1:7">
      <c r="A20" s="112"/>
      <c r="B20" s="11" t="s">
        <v>26</v>
      </c>
      <c r="C20" s="4"/>
      <c r="D20" s="9" t="s">
        <v>15</v>
      </c>
      <c r="E20" s="10">
        <v>3</v>
      </c>
      <c r="F20" s="16"/>
      <c r="G20" s="16">
        <f t="shared" si="0"/>
        <v>0</v>
      </c>
    </row>
    <row r="21" spans="1:7">
      <c r="A21" s="112"/>
      <c r="B21" s="101" t="s">
        <v>16</v>
      </c>
      <c r="C21" s="102"/>
      <c r="D21" s="9" t="s">
        <v>15</v>
      </c>
      <c r="E21" s="10">
        <v>3</v>
      </c>
      <c r="F21" s="16"/>
      <c r="G21" s="16">
        <f t="shared" si="0"/>
        <v>0</v>
      </c>
    </row>
    <row r="22" spans="1:7" ht="15" customHeight="1">
      <c r="A22" s="112"/>
      <c r="B22" s="101" t="s">
        <v>24</v>
      </c>
      <c r="C22" s="102"/>
      <c r="D22" s="9" t="s">
        <v>15</v>
      </c>
      <c r="E22" s="10">
        <v>3</v>
      </c>
      <c r="F22" s="16"/>
      <c r="G22" s="16">
        <f t="shared" si="0"/>
        <v>0</v>
      </c>
    </row>
    <row r="23" spans="1:7" ht="15" customHeight="1">
      <c r="A23" s="112"/>
      <c r="B23" s="11" t="s">
        <v>25</v>
      </c>
      <c r="C23" s="4"/>
      <c r="D23" s="9" t="s">
        <v>15</v>
      </c>
      <c r="E23" s="10">
        <v>3</v>
      </c>
      <c r="F23" s="16"/>
      <c r="G23" s="16">
        <f t="shared" si="0"/>
        <v>0</v>
      </c>
    </row>
    <row r="24" spans="1:7" ht="12.75" thickBot="1">
      <c r="A24" s="113"/>
      <c r="B24" s="138" t="s">
        <v>19</v>
      </c>
      <c r="C24" s="102"/>
      <c r="D24" s="9" t="s">
        <v>15</v>
      </c>
      <c r="E24" s="10">
        <v>3</v>
      </c>
      <c r="F24" s="73"/>
      <c r="G24" s="16">
        <f t="shared" si="0"/>
        <v>0</v>
      </c>
    </row>
    <row r="25" spans="1:7" ht="12.75" thickBot="1">
      <c r="A25" s="74"/>
      <c r="B25" s="74"/>
      <c r="C25" s="74"/>
      <c r="D25" s="33"/>
      <c r="E25" s="13"/>
      <c r="F25" s="76" t="s">
        <v>35</v>
      </c>
      <c r="G25" s="75">
        <f>SUM(G17:G24)</f>
        <v>0</v>
      </c>
    </row>
    <row r="26" spans="1:7" ht="10.5" customHeight="1" thickBot="1">
      <c r="A26" s="23"/>
      <c r="B26" s="6"/>
      <c r="C26" s="6"/>
      <c r="D26" s="12"/>
      <c r="E26" s="13"/>
      <c r="F26" s="91"/>
      <c r="G26" s="39"/>
    </row>
    <row r="27" spans="1:7">
      <c r="A27" s="111" t="s">
        <v>8</v>
      </c>
      <c r="B27" s="11" t="s">
        <v>27</v>
      </c>
      <c r="C27" s="4"/>
      <c r="D27" s="12"/>
      <c r="E27" s="13"/>
      <c r="F27" s="91"/>
      <c r="G27" s="39"/>
    </row>
    <row r="28" spans="1:7" ht="15" customHeight="1">
      <c r="A28" s="112"/>
      <c r="B28" s="101" t="s">
        <v>17</v>
      </c>
      <c r="C28" s="102"/>
      <c r="D28" s="9" t="s">
        <v>15</v>
      </c>
      <c r="E28" s="10">
        <v>13</v>
      </c>
      <c r="F28" s="16"/>
      <c r="G28" s="16">
        <f>ROUND(E28*F28,2)</f>
        <v>0</v>
      </c>
    </row>
    <row r="29" spans="1:7" ht="15" customHeight="1">
      <c r="A29" s="112"/>
      <c r="B29" s="101" t="s">
        <v>24</v>
      </c>
      <c r="C29" s="102"/>
      <c r="D29" s="9" t="s">
        <v>15</v>
      </c>
      <c r="E29" s="10">
        <v>13</v>
      </c>
      <c r="F29" s="16"/>
      <c r="G29" s="16">
        <f t="shared" ref="G29:G30" si="1">ROUND(E29*F29,2)</f>
        <v>0</v>
      </c>
    </row>
    <row r="30" spans="1:7" ht="15" customHeight="1" thickBot="1">
      <c r="A30" s="113"/>
      <c r="B30" s="101" t="s">
        <v>6</v>
      </c>
      <c r="C30" s="102"/>
      <c r="D30" s="9" t="s">
        <v>15</v>
      </c>
      <c r="E30" s="10">
        <v>13</v>
      </c>
      <c r="F30" s="16"/>
      <c r="G30" s="16">
        <f t="shared" si="1"/>
        <v>0</v>
      </c>
    </row>
    <row r="31" spans="1:7" ht="12" hidden="1" customHeight="1">
      <c r="A31" s="79"/>
      <c r="B31" s="3"/>
      <c r="C31" s="3"/>
      <c r="D31" s="110"/>
      <c r="E31" s="110"/>
      <c r="F31" s="90" t="s">
        <v>15</v>
      </c>
      <c r="G31" s="73" t="e">
        <f t="shared" ref="G31" si="2">F31*E31</f>
        <v>#VALUE!</v>
      </c>
    </row>
    <row r="32" spans="1:7" ht="12.75" thickBot="1">
      <c r="A32" s="21"/>
      <c r="B32" s="3"/>
      <c r="C32" s="3"/>
      <c r="D32" s="24"/>
      <c r="E32" s="37"/>
      <c r="F32" s="76" t="s">
        <v>38</v>
      </c>
      <c r="G32" s="75">
        <f>SUM(G28:G30)</f>
        <v>0</v>
      </c>
    </row>
    <row r="33" spans="1:7" ht="12.75" thickBot="1">
      <c r="A33" s="21"/>
      <c r="B33" s="3"/>
      <c r="C33" s="3"/>
      <c r="D33" s="24"/>
      <c r="E33" s="50"/>
      <c r="F33" s="92"/>
      <c r="G33" s="40"/>
    </row>
    <row r="34" spans="1:7" ht="12.75" thickBot="1">
      <c r="A34" s="117" t="s">
        <v>11</v>
      </c>
      <c r="B34" s="17" t="s">
        <v>48</v>
      </c>
      <c r="C34" s="17"/>
      <c r="D34" s="18"/>
      <c r="E34" s="35"/>
      <c r="F34" s="93"/>
      <c r="G34" s="39"/>
    </row>
    <row r="35" spans="1:7">
      <c r="A35" s="118"/>
      <c r="B35" s="115" t="s">
        <v>13</v>
      </c>
      <c r="C35" s="116"/>
      <c r="D35" s="25">
        <v>11000</v>
      </c>
      <c r="E35" s="38" t="s">
        <v>12</v>
      </c>
      <c r="F35" s="90"/>
      <c r="G35" s="40"/>
    </row>
    <row r="36" spans="1:7" ht="12.75" thickBot="1">
      <c r="A36" s="119"/>
      <c r="B36" s="19" t="s">
        <v>2</v>
      </c>
      <c r="C36" s="11"/>
      <c r="D36" s="20">
        <f>D35*0.175</f>
        <v>1924.9999999999998</v>
      </c>
      <c r="E36" s="36" t="s">
        <v>14</v>
      </c>
      <c r="F36" s="90"/>
      <c r="G36" s="40"/>
    </row>
    <row r="37" spans="1:7">
      <c r="A37" s="21"/>
      <c r="B37" s="3"/>
      <c r="C37" s="3"/>
      <c r="D37" s="22"/>
      <c r="E37" s="14"/>
      <c r="F37" s="90"/>
      <c r="G37" s="40"/>
    </row>
    <row r="38" spans="1:7" ht="10.5" customHeight="1" thickBot="1">
      <c r="A38" s="23"/>
      <c r="B38" s="3"/>
      <c r="C38" s="3"/>
      <c r="D38" s="14"/>
      <c r="E38" s="8"/>
      <c r="F38" s="92"/>
      <c r="G38" s="39"/>
    </row>
    <row r="39" spans="1:7">
      <c r="A39" s="111" t="s">
        <v>36</v>
      </c>
      <c r="B39" s="101" t="s">
        <v>20</v>
      </c>
      <c r="C39" s="102"/>
      <c r="D39" s="3"/>
      <c r="E39" s="8"/>
      <c r="F39" s="92"/>
      <c r="G39" s="39"/>
    </row>
    <row r="40" spans="1:7" ht="12" customHeight="1">
      <c r="A40" s="112"/>
      <c r="B40" s="114" t="s">
        <v>0</v>
      </c>
      <c r="C40" s="4" t="s">
        <v>3</v>
      </c>
      <c r="D40" s="15" t="s">
        <v>15</v>
      </c>
      <c r="E40" s="10">
        <v>1</v>
      </c>
      <c r="F40" s="94"/>
      <c r="G40" s="16">
        <f>ROUND(E40*F40,2)</f>
        <v>0</v>
      </c>
    </row>
    <row r="41" spans="1:7">
      <c r="A41" s="112"/>
      <c r="B41" s="114"/>
      <c r="C41" s="4" t="s">
        <v>5</v>
      </c>
      <c r="D41" s="15" t="s">
        <v>15</v>
      </c>
      <c r="E41" s="10">
        <v>1</v>
      </c>
      <c r="F41" s="94"/>
      <c r="G41" s="16">
        <f t="shared" ref="G41:G47" si="3">ROUND(E41*F41,2)</f>
        <v>0</v>
      </c>
    </row>
    <row r="42" spans="1:7">
      <c r="A42" s="112"/>
      <c r="B42" s="114"/>
      <c r="C42" s="4" t="s">
        <v>23</v>
      </c>
      <c r="D42" s="15" t="s">
        <v>15</v>
      </c>
      <c r="E42" s="10">
        <v>1</v>
      </c>
      <c r="F42" s="94"/>
      <c r="G42" s="16">
        <f t="shared" si="3"/>
        <v>0</v>
      </c>
    </row>
    <row r="43" spans="1:7">
      <c r="A43" s="112"/>
      <c r="B43" s="11" t="s">
        <v>26</v>
      </c>
      <c r="C43" s="4"/>
      <c r="D43" s="15" t="s">
        <v>15</v>
      </c>
      <c r="E43" s="10">
        <v>2</v>
      </c>
      <c r="F43" s="94"/>
      <c r="G43" s="16">
        <f t="shared" si="3"/>
        <v>0</v>
      </c>
    </row>
    <row r="44" spans="1:7">
      <c r="A44" s="112"/>
      <c r="B44" s="101" t="s">
        <v>16</v>
      </c>
      <c r="C44" s="102"/>
      <c r="D44" s="15" t="s">
        <v>15</v>
      </c>
      <c r="E44" s="10">
        <v>2</v>
      </c>
      <c r="F44" s="94"/>
      <c r="G44" s="16">
        <f t="shared" si="3"/>
        <v>0</v>
      </c>
    </row>
    <row r="45" spans="1:7" ht="15" customHeight="1">
      <c r="A45" s="112"/>
      <c r="B45" s="101" t="s">
        <v>24</v>
      </c>
      <c r="C45" s="102"/>
      <c r="D45" s="15" t="s">
        <v>15</v>
      </c>
      <c r="E45" s="10">
        <v>2</v>
      </c>
      <c r="F45" s="94"/>
      <c r="G45" s="16">
        <f t="shared" si="3"/>
        <v>0</v>
      </c>
    </row>
    <row r="46" spans="1:7" ht="15" customHeight="1">
      <c r="A46" s="112"/>
      <c r="B46" s="11" t="s">
        <v>25</v>
      </c>
      <c r="C46" s="4"/>
      <c r="D46" s="15" t="s">
        <v>15</v>
      </c>
      <c r="E46" s="10">
        <v>2</v>
      </c>
      <c r="F46" s="94"/>
      <c r="G46" s="16">
        <f t="shared" si="3"/>
        <v>0</v>
      </c>
    </row>
    <row r="47" spans="1:7" ht="12.75" thickBot="1">
      <c r="A47" s="113"/>
      <c r="B47" s="101" t="s">
        <v>19</v>
      </c>
      <c r="C47" s="102"/>
      <c r="D47" s="15" t="s">
        <v>15</v>
      </c>
      <c r="E47" s="10">
        <v>2</v>
      </c>
      <c r="F47" s="95"/>
      <c r="G47" s="16">
        <f t="shared" si="3"/>
        <v>0</v>
      </c>
    </row>
    <row r="48" spans="1:7" ht="12.75" thickBot="1">
      <c r="A48" s="74"/>
      <c r="B48" s="74"/>
      <c r="C48" s="74"/>
      <c r="D48" s="71"/>
      <c r="E48" s="13"/>
      <c r="F48" s="96" t="s">
        <v>36</v>
      </c>
      <c r="G48" s="76">
        <f>SUM(G40:G47)</f>
        <v>0</v>
      </c>
    </row>
    <row r="49" spans="1:7" ht="10.5" customHeight="1" thickBot="1">
      <c r="A49" s="23"/>
      <c r="B49" s="3"/>
      <c r="C49" s="3"/>
      <c r="D49" s="7"/>
      <c r="E49" s="8"/>
      <c r="F49" s="97"/>
      <c r="G49" s="39"/>
    </row>
    <row r="50" spans="1:7">
      <c r="A50" s="105" t="s">
        <v>1</v>
      </c>
      <c r="B50" s="108" t="s">
        <v>27</v>
      </c>
      <c r="C50" s="109"/>
      <c r="D50" s="51"/>
      <c r="E50" s="54"/>
      <c r="F50" s="98"/>
      <c r="G50" s="72"/>
    </row>
    <row r="51" spans="1:7">
      <c r="A51" s="106"/>
      <c r="B51" s="129" t="s">
        <v>17</v>
      </c>
      <c r="C51" s="109"/>
      <c r="D51" s="52" t="s">
        <v>15</v>
      </c>
      <c r="E51" s="59">
        <v>7</v>
      </c>
      <c r="F51" s="99"/>
      <c r="G51" s="53">
        <f>ROUND(E51*F51,2)</f>
        <v>0</v>
      </c>
    </row>
    <row r="52" spans="1:7">
      <c r="A52" s="106"/>
      <c r="B52" s="129" t="s">
        <v>24</v>
      </c>
      <c r="C52" s="109"/>
      <c r="D52" s="52" t="s">
        <v>15</v>
      </c>
      <c r="E52" s="59">
        <v>7</v>
      </c>
      <c r="F52" s="99"/>
      <c r="G52" s="53">
        <f t="shared" ref="G52:G54" si="4">ROUND(E52*F52,2)</f>
        <v>0</v>
      </c>
    </row>
    <row r="53" spans="1:7">
      <c r="A53" s="106"/>
      <c r="B53" s="129" t="s">
        <v>6</v>
      </c>
      <c r="C53" s="109"/>
      <c r="D53" s="52" t="s">
        <v>15</v>
      </c>
      <c r="E53" s="59">
        <v>7</v>
      </c>
      <c r="F53" s="53"/>
      <c r="G53" s="53">
        <f t="shared" si="4"/>
        <v>0</v>
      </c>
    </row>
    <row r="54" spans="1:7" ht="12.75" thickBot="1">
      <c r="A54" s="107"/>
      <c r="B54" s="60" t="s">
        <v>28</v>
      </c>
      <c r="C54" s="61"/>
      <c r="D54" s="52" t="s">
        <v>15</v>
      </c>
      <c r="E54" s="59">
        <v>7</v>
      </c>
      <c r="F54" s="77"/>
      <c r="G54" s="53">
        <f t="shared" si="4"/>
        <v>0</v>
      </c>
    </row>
    <row r="55" spans="1:7" ht="12.75" thickBot="1">
      <c r="A55" s="62"/>
      <c r="B55" s="63"/>
      <c r="C55" s="63"/>
      <c r="D55" s="64"/>
      <c r="E55" s="65"/>
      <c r="F55" s="100" t="s">
        <v>39</v>
      </c>
      <c r="G55" s="78">
        <f>SUM(G51:G54)</f>
        <v>0</v>
      </c>
    </row>
    <row r="56" spans="1:7" ht="6" customHeight="1" thickBot="1">
      <c r="A56" s="23"/>
      <c r="B56" s="3"/>
      <c r="C56" s="3"/>
      <c r="D56" s="5"/>
      <c r="E56" s="7"/>
      <c r="F56" s="42"/>
      <c r="G56" s="55"/>
    </row>
    <row r="57" spans="1:7" ht="12.75" hidden="1" customHeight="1" thickBot="1">
      <c r="A57" s="21"/>
      <c r="B57" s="3"/>
      <c r="C57" s="3"/>
      <c r="D57" s="104"/>
      <c r="E57" s="104"/>
      <c r="F57" s="42" t="s">
        <v>15</v>
      </c>
      <c r="G57" s="7"/>
    </row>
    <row r="58" spans="1:7" ht="24" customHeight="1" thickBot="1">
      <c r="A58" s="127" t="s">
        <v>40</v>
      </c>
      <c r="B58" s="128"/>
      <c r="C58" s="128"/>
      <c r="D58" s="128"/>
      <c r="E58" s="128"/>
      <c r="F58" s="128"/>
      <c r="G58" s="58">
        <f>SUM(G25,G32,G48,G55)</f>
        <v>0</v>
      </c>
    </row>
    <row r="59" spans="1:7" ht="16.5" customHeight="1">
      <c r="A59" s="56"/>
      <c r="B59" s="56"/>
      <c r="C59" s="56"/>
      <c r="D59" s="56"/>
      <c r="E59" s="56"/>
      <c r="F59" s="56"/>
      <c r="G59" s="57"/>
    </row>
    <row r="60" spans="1:7" ht="21" customHeight="1">
      <c r="A60" s="103" t="s">
        <v>33</v>
      </c>
      <c r="B60" s="103"/>
      <c r="C60" s="103"/>
      <c r="D60" s="56"/>
      <c r="E60" s="56"/>
      <c r="F60" s="56"/>
      <c r="G60" s="57"/>
    </row>
    <row r="61" spans="1:7" ht="46.5" customHeight="1">
      <c r="A61" s="80"/>
      <c r="B61" s="80"/>
      <c r="C61" s="83" t="s">
        <v>42</v>
      </c>
      <c r="E61" s="158" t="s">
        <v>51</v>
      </c>
      <c r="G61" s="84" t="s">
        <v>41</v>
      </c>
    </row>
    <row r="62" spans="1:7" ht="87" customHeight="1" thickBot="1">
      <c r="A62" s="81" t="s">
        <v>37</v>
      </c>
      <c r="B62" s="89" t="s">
        <v>46</v>
      </c>
      <c r="C62" s="155"/>
      <c r="E62" s="157">
        <v>3000000</v>
      </c>
      <c r="F62" s="154"/>
      <c r="G62" s="156">
        <f>ROUND(C62*E62,2)</f>
        <v>0</v>
      </c>
    </row>
    <row r="63" spans="1:7" ht="24.75" customHeight="1" thickBot="1">
      <c r="A63" s="82"/>
      <c r="B63" s="85"/>
      <c r="C63" s="85"/>
      <c r="D63" s="120" t="s">
        <v>43</v>
      </c>
      <c r="E63" s="121"/>
      <c r="F63" s="121"/>
      <c r="G63" s="58">
        <f>G62</f>
        <v>0</v>
      </c>
    </row>
    <row r="64" spans="1:7" ht="27" customHeight="1" thickBot="1">
      <c r="A64" s="47"/>
      <c r="B64" s="47"/>
      <c r="C64" s="124" t="s">
        <v>44</v>
      </c>
      <c r="D64" s="125"/>
      <c r="E64" s="125"/>
      <c r="F64" s="126"/>
      <c r="G64" s="58">
        <f>SUM(G58,G63)</f>
        <v>0</v>
      </c>
    </row>
    <row r="65" spans="1:10" ht="27" customHeight="1">
      <c r="A65" s="66"/>
      <c r="B65" s="66"/>
      <c r="C65" s="66"/>
      <c r="D65" s="66"/>
      <c r="E65" s="66"/>
      <c r="F65" s="66"/>
      <c r="G65" s="57"/>
    </row>
    <row r="66" spans="1:10" ht="27" customHeight="1">
      <c r="A66" s="66"/>
      <c r="B66" s="66"/>
      <c r="C66" s="66"/>
      <c r="D66" s="66"/>
      <c r="E66" s="66"/>
      <c r="F66" s="66"/>
      <c r="G66" s="57"/>
    </row>
    <row r="67" spans="1:10" ht="15.75" customHeight="1">
      <c r="A67" s="30"/>
      <c r="B67" s="45"/>
      <c r="C67" s="46"/>
      <c r="D67" s="30"/>
      <c r="E67" s="49"/>
      <c r="F67" s="48"/>
      <c r="G67" s="48"/>
    </row>
    <row r="68" spans="1:10" ht="15.75" customHeight="1">
      <c r="A68" s="31"/>
      <c r="B68" s="45"/>
      <c r="C68" s="46"/>
      <c r="D68" s="31"/>
      <c r="E68" s="123" t="s">
        <v>21</v>
      </c>
      <c r="F68" s="123"/>
      <c r="G68" s="123"/>
    </row>
    <row r="69" spans="1:10" ht="24" customHeight="1">
      <c r="A69" s="31"/>
      <c r="B69" s="31"/>
      <c r="C69" s="31"/>
      <c r="D69" s="31"/>
      <c r="E69" s="41"/>
      <c r="F69" s="44"/>
      <c r="G69" s="41"/>
      <c r="J69" s="2"/>
    </row>
    <row r="70" spans="1:10" ht="15" customHeight="1">
      <c r="A70" s="31"/>
      <c r="B70" s="31"/>
      <c r="C70" s="31"/>
      <c r="E70" s="122" t="s">
        <v>7</v>
      </c>
      <c r="F70" s="122"/>
      <c r="G70" s="122"/>
    </row>
    <row r="71" spans="1:10">
      <c r="A71" s="3"/>
      <c r="B71" s="31" t="s">
        <v>50</v>
      </c>
      <c r="C71" s="3"/>
      <c r="D71" s="3"/>
      <c r="E71" s="14"/>
      <c r="G71" s="14"/>
    </row>
    <row r="72" spans="1:10">
      <c r="A72" s="3"/>
      <c r="B72" s="3"/>
      <c r="C72" s="3"/>
      <c r="D72" s="3"/>
      <c r="E72" s="14"/>
      <c r="G72" s="14"/>
    </row>
    <row r="75" spans="1:10" ht="15" customHeight="1"/>
  </sheetData>
  <mergeCells count="44">
    <mergeCell ref="D1:D2"/>
    <mergeCell ref="E1:G1"/>
    <mergeCell ref="A3:G3"/>
    <mergeCell ref="A4:G4"/>
    <mergeCell ref="A1:A2"/>
    <mergeCell ref="B1:C2"/>
    <mergeCell ref="A5:A6"/>
    <mergeCell ref="D5:D6"/>
    <mergeCell ref="B5:C6"/>
    <mergeCell ref="B21:C21"/>
    <mergeCell ref="B24:C24"/>
    <mergeCell ref="B22:C22"/>
    <mergeCell ref="B17:B19"/>
    <mergeCell ref="A16:A24"/>
    <mergeCell ref="A8:G9"/>
    <mergeCell ref="A11:A13"/>
    <mergeCell ref="A7:C7"/>
    <mergeCell ref="E5:G5"/>
    <mergeCell ref="B12:C12"/>
    <mergeCell ref="A58:F58"/>
    <mergeCell ref="B51:C51"/>
    <mergeCell ref="B52:C52"/>
    <mergeCell ref="B53:C53"/>
    <mergeCell ref="A39:A47"/>
    <mergeCell ref="B45:C45"/>
    <mergeCell ref="D63:F63"/>
    <mergeCell ref="E70:G70"/>
    <mergeCell ref="E68:G68"/>
    <mergeCell ref="C64:F64"/>
    <mergeCell ref="B47:C47"/>
    <mergeCell ref="B39:C39"/>
    <mergeCell ref="A60:C60"/>
    <mergeCell ref="B28:C28"/>
    <mergeCell ref="D57:E57"/>
    <mergeCell ref="A50:A54"/>
    <mergeCell ref="B50:C50"/>
    <mergeCell ref="B44:C44"/>
    <mergeCell ref="B30:C30"/>
    <mergeCell ref="B29:C29"/>
    <mergeCell ref="D31:E31"/>
    <mergeCell ref="A27:A30"/>
    <mergeCell ref="B40:B42"/>
    <mergeCell ref="B35:C35"/>
    <mergeCell ref="A34:A36"/>
  </mergeCells>
  <printOptions horizontalCentered="1"/>
  <pageMargins left="0.25" right="0.25" top="0.75" bottom="0.75" header="0.3" footer="0.3"/>
  <pageSetup paperSize="9" fitToWidth="0" orientation="portrait" r:id="rId1"/>
  <headerFooter scaleWithDoc="0" alignWithMargins="0">
    <oddFooter>&amp;CPage &amp;P of &amp;N</oddFooter>
  </headerFooter>
  <rowBreaks count="1" manualBreakCount="1">
    <brk id="48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865DDDD97E634EA34D2C5872EB9B52" ma:contentTypeVersion="2" ma:contentTypeDescription="Create a new document." ma:contentTypeScope="" ma:versionID="31b5c0af8f8560298c4ee08f789eb503">
  <xsd:schema xmlns:xsd="http://www.w3.org/2001/XMLSchema" xmlns:xs="http://www.w3.org/2001/XMLSchema" xmlns:p="http://schemas.microsoft.com/office/2006/metadata/properties" xmlns:ns1="http://schemas.microsoft.com/sharepoint/v3" xmlns:ns2="3cc4cfde-fa20-4d5e-ad4e-d7aa38b4317b" targetNamespace="http://schemas.microsoft.com/office/2006/metadata/properties" ma:root="true" ma:fieldsID="c80454f37d917ee132d564ded4bd9614" ns1:_="" ns2:_="">
    <xsd:import namespace="http://schemas.microsoft.com/sharepoint/v3"/>
    <xsd:import namespace="3cc4cfde-fa20-4d5e-ad4e-d7aa38b4317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AverageRating" minOccurs="0"/>
                <xsd:element ref="ns1:Rating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1" nillable="true" ma:displayName="Rating (0-5)" ma:decimals="2" ma:description="Average value of all the ratings that have been submitted" ma:internalName="AverageRating" ma:readOnly="true">
      <xsd:simpleType>
        <xsd:restriction base="dms:Number"/>
      </xsd:simpleType>
    </xsd:element>
    <xsd:element name="RatingCount" ma:index="12" nillable="true" ma:displayName="Number of Ratings" ma:decimals="0" ma:description="Number of ratings submitted" ma:internalName="RatingCount" ma:readOnly="tru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4cfde-fa20-4d5e-ad4e-d7aa38b4317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400472C-3D2C-4BCE-A78F-C78F06344183}">
  <ds:schemaRefs>
    <ds:schemaRef ds:uri="3cc4cfde-fa20-4d5e-ad4e-d7aa38b4317b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27520CF-190C-4CD0-B286-22CF567F57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1F52AE-0142-40D5-825D-24088B74216A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49715A3D-A716-4003-98F1-FDD1854707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cc4cfde-fa20-4d5e-ad4e-d7aa38b431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D927BD07-7A00-4008-920C-351E68D5414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KONTROLNA ISPITIVANJA A</vt:lpstr>
      <vt:lpstr>'KONTROLNA ISPITIVANJA A'!Ispis_naslova</vt:lpstr>
      <vt:lpstr>'KONTROLNA ISPITIVANJA A'!Podrucje_ispisa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Marijan Kelemen</dc:creator>
  <cp:lastModifiedBy>Lidija Svetec Šošić</cp:lastModifiedBy>
  <cp:lastPrinted>2021-03-19T10:13:50Z</cp:lastPrinted>
  <dcterms:created xsi:type="dcterms:W3CDTF">2012-07-02T08:58:32Z</dcterms:created>
  <dcterms:modified xsi:type="dcterms:W3CDTF">2021-03-19T10:15:12Z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K4N3N4ZP7ZMV-8-103996</vt:lpwstr>
  </property>
  <property fmtid="{D5CDD505-2E9C-101B-9397-08002B2CF9AE}" pid="3" name="_dlc_DocIdItemGuid">
    <vt:lpwstr>b4235202-9ee6-4c4c-8eea-f7c07fe3d77c</vt:lpwstr>
  </property>
  <property fmtid="{D5CDD505-2E9C-101B-9397-08002B2CF9AE}" pid="4" name="_dlc_DocIdUrl">
    <vt:lpwstr>http://dmstore01.nndmz.dmz/_layouts/DocIdRedir.aspx?ID=K4N3N4ZP7ZMV-8-103996, K4N3N4ZP7ZMV-8-103996</vt:lpwstr>
  </property>
  <property fmtid="{D5CDD505-2E9C-101B-9397-08002B2CF9AE}" pid="5" name="_dlc_DocIdPersistId">
    <vt:lpwstr>1</vt:lpwstr>
  </property>
</Properties>
</file>