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van\Desktop\2020 JEDNOSTAVNA\J 210-20 DOVRŠETAK RADOVA GP SVILAJ AC A5\"/>
    </mc:Choice>
  </mc:AlternateContent>
  <bookViews>
    <workbookView xWindow="-120" yWindow="-120" windowWidth="19320" windowHeight="11715" tabRatio="859" activeTab="1"/>
  </bookViews>
  <sheets>
    <sheet name="Opće napomene" sheetId="66" r:id="rId1"/>
    <sheet name="Troskovnik" sheetId="71" r:id="rId2"/>
  </sheets>
  <externalReferences>
    <externalReference r:id="rId3"/>
    <externalReference r:id="rId4"/>
    <externalReference r:id="rId5"/>
    <externalReference r:id="rId6"/>
  </externalReferences>
  <definedNames>
    <definedName name="__" localSheetId="1">#REF!</definedName>
    <definedName name="__">#REF!</definedName>
    <definedName name="_xlnm._FilterDatabase" localSheetId="1" hidden="1">Troskovnik!$A$7:$F$29</definedName>
    <definedName name="aethth" localSheetId="1">#REF!</definedName>
    <definedName name="aethth">#REF!</definedName>
    <definedName name="BROD" localSheetId="1">#REF!</definedName>
    <definedName name="BROD">#REF!</definedName>
    <definedName name="CEH" localSheetId="1">#REF!</definedName>
    <definedName name="CEH">#REF!</definedName>
    <definedName name="Copy_of_DA669E372" localSheetId="1">#REF!</definedName>
    <definedName name="Copy_of_DA669E372">#REF!</definedName>
    <definedName name="d" localSheetId="1">#REF!</definedName>
    <definedName name="d">#REF!</definedName>
    <definedName name="DALEKOVOD" localSheetId="1">#REF!</definedName>
    <definedName name="DALEKOVOD">#REF!</definedName>
    <definedName name="dd" localSheetId="1">#REF!</definedName>
    <definedName name="dd">#REF!</definedName>
    <definedName name="e" localSheetId="1">#REF!</definedName>
    <definedName name="e">#REF!</definedName>
    <definedName name="ethzj">#REF!</definedName>
    <definedName name="GP_KRK" localSheetId="1">#REF!</definedName>
    <definedName name="GP_KRK">#REF!</definedName>
    <definedName name="Gradec" localSheetId="1">#REF!</definedName>
    <definedName name="Gradec">#REF!</definedName>
    <definedName name="gshn">#REF!</definedName>
    <definedName name="HIDRA">[1]FAKTORI!$B$4</definedName>
    <definedName name="i" localSheetId="1">#REF!</definedName>
    <definedName name="i">#REF!</definedName>
    <definedName name="ii" localSheetId="1">#REF!</definedName>
    <definedName name="ii">#REF!</definedName>
    <definedName name="is" localSheetId="1">#REF!</definedName>
    <definedName name="is">#REF!</definedName>
    <definedName name="jm" localSheetId="1">#REF!</definedName>
    <definedName name="jm">#REF!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ny" localSheetId="1">#REF!</definedName>
    <definedName name="ny">#REF!</definedName>
    <definedName name="o" localSheetId="1">#REF!</definedName>
    <definedName name="o">#REF!</definedName>
    <definedName name="OLE_LINK2" localSheetId="1">#REF!</definedName>
    <definedName name="OLE_LINK2">#REF!</definedName>
    <definedName name="OSIJEK_KOTEKS" localSheetId="1">#REF!</definedName>
    <definedName name="OSIJEK_KOTEKS">#REF!</definedName>
    <definedName name="POPUST">'[2]FAKTORI 2'!$B$3</definedName>
    <definedName name="POPUST_2">[3]FAKTORI!$B$3</definedName>
    <definedName name="POSTO">[4]Rekapitulacija!$C$52</definedName>
    <definedName name="_xlnm.Print_Area" localSheetId="0">'Opće napomene'!$A$1:$F$41</definedName>
    <definedName name="_xlnm.Print_Area" localSheetId="1">Troskovnik!$A$1:$F$152</definedName>
    <definedName name="Print_Area_MI" localSheetId="1">#REF!</definedName>
    <definedName name="Print_Area_MI">#REF!</definedName>
    <definedName name="_xlnm.Print_Titles" localSheetId="0">'Opće napomene'!$1:$3</definedName>
    <definedName name="_xlnm.Print_Titles" localSheetId="1">Troskovnik!$1:$7</definedName>
    <definedName name="procjena" localSheetId="1">#REF!</definedName>
    <definedName name="procjena">#REF!</definedName>
    <definedName name="sghrth" localSheetId="1">#REF!</definedName>
    <definedName name="sghrth">#REF!</definedName>
    <definedName name="sjz">#REF!</definedName>
    <definedName name="st" localSheetId="1">#REF!</definedName>
    <definedName name="st">#REF!</definedName>
    <definedName name="stzjjrzjtzj">#REF!</definedName>
    <definedName name="SWIETELSKY" localSheetId="1">#REF!</definedName>
    <definedName name="SWIETELSKY">#REF!</definedName>
    <definedName name="thsatreh" localSheetId="1">#REF!</definedName>
    <definedName name="thsatreh">#REF!</definedName>
    <definedName name="ththzt" localSheetId="1">#REF!</definedName>
    <definedName name="ththzt">#REF!</definedName>
    <definedName name="tttzhtet" localSheetId="1">#REF!</definedName>
    <definedName name="tttzhtet">#REF!</definedName>
    <definedName name="z" localSheetId="1">#REF!</definedName>
    <definedName name="z">#REF!</definedName>
    <definedName name="ZAGREB_MONTAŽA" localSheetId="1">#REF!</definedName>
    <definedName name="ZAGREB_MONTAŽA">#REF!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5" i="71" l="1"/>
  <c r="F128" i="71" l="1"/>
  <c r="B152" i="71" l="1"/>
  <c r="B151" i="71"/>
  <c r="A151" i="71"/>
  <c r="B150" i="71"/>
  <c r="A150" i="71"/>
  <c r="B149" i="71"/>
  <c r="A149" i="71"/>
  <c r="B148" i="71"/>
  <c r="F144" i="71"/>
  <c r="F146" i="71" s="1"/>
  <c r="F151" i="71" s="1"/>
  <c r="F139" i="71"/>
  <c r="F133" i="71"/>
  <c r="F125" i="71"/>
  <c r="F123" i="71"/>
  <c r="F122" i="71"/>
  <c r="F121" i="71"/>
  <c r="F116" i="71"/>
  <c r="F109" i="71"/>
  <c r="F105" i="71"/>
  <c r="F101" i="71"/>
  <c r="F99" i="71"/>
  <c r="F98" i="71"/>
  <c r="F93" i="71"/>
  <c r="F92" i="71"/>
  <c r="F91" i="71"/>
  <c r="F90" i="71"/>
  <c r="F85" i="71"/>
  <c r="F84" i="71"/>
  <c r="F80" i="71"/>
  <c r="F73" i="71"/>
  <c r="F64" i="71"/>
  <c r="F58" i="71"/>
  <c r="F56" i="71"/>
  <c r="F49" i="71"/>
  <c r="F47" i="71"/>
  <c r="F46" i="71"/>
  <c r="F45" i="71"/>
  <c r="F44" i="71"/>
  <c r="F30" i="71"/>
  <c r="F26" i="71"/>
  <c r="F19" i="71"/>
  <c r="F17" i="71"/>
  <c r="F16" i="71"/>
  <c r="F28" i="71" l="1"/>
  <c r="F149" i="71" s="1"/>
  <c r="F137" i="71"/>
  <c r="F150" i="71" s="1"/>
  <c r="F152" i="71" s="1"/>
</calcChain>
</file>

<file path=xl/sharedStrings.xml><?xml version="1.0" encoding="utf-8"?>
<sst xmlns="http://schemas.openxmlformats.org/spreadsheetml/2006/main" count="224" uniqueCount="178">
  <si>
    <t>1.</t>
  </si>
  <si>
    <t>kom</t>
  </si>
  <si>
    <t>Opis stavke</t>
  </si>
  <si>
    <t>Redni broj</t>
  </si>
  <si>
    <t>Jedinična cijena</t>
  </si>
  <si>
    <t>Jedinica mjere</t>
  </si>
  <si>
    <t>Količina radova</t>
  </si>
  <si>
    <t>Ukupna cijena (KN)</t>
  </si>
  <si>
    <t>TROŠKOVNIK</t>
  </si>
  <si>
    <t>OPĆE NAPOMENE</t>
  </si>
  <si>
    <t>Izvođač je dužan pridržavati se svih važećih zakona i propisa iz područja gradnje, hrvatskih ili jednakovrijednih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</si>
  <si>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</si>
  <si>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</si>
  <si>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</si>
  <si>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</si>
  <si>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</si>
  <si>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na cestama» (Zagreb, izdanje 2001. god.) dio su ugovorne dokumentacije i Izvođač je dužan postupati u skladu s OTU-a osim ako je u projektnoj dokumentaciji drukčije istaknuto.</t>
  </si>
  <si>
    <t>Izvođač je dužan gradilište održavati čistim, a na kraju radova treba izvesti detaljno čišćenje.</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</si>
  <si>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</si>
  <si>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</si>
  <si>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</si>
  <si>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</si>
  <si>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</si>
  <si>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da svu postojeću opremu koja se trajno uklanja (rasvjeta, odbojna i žičana ograda, ostala) zapisnički izvrši primopredaju nadležnoj Tehničkoj jedinici za održavanje HAC-a.</t>
  </si>
  <si>
    <t>Jedinične cijene obuhvaćaju i izradu uputa za rukovanje i održavanje ugrađene opreme i izradu svih protokola o ispitivanju. Uključena je sva dokumentacija potrebna za tehnički pregled. Za sve vrste radova u jediničnim cijenama uključena je izrada tehničke dokumentacije izvedenog stanja.</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</si>
  <si>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 ispitivanja  po završetku svih radova, praćenje i otklanjanje eventualnih nedostataka u jamstvenom roku, te svi ostali neimenovani pomoćni radovi i materijal koji su potrebni za kompletno dovršenje radova po ovom troškovniku.</t>
  </si>
  <si>
    <t xml:space="preserve">DOKUMENTACIJA ZA NADMETANJE                                                                                                                                       </t>
  </si>
  <si>
    <t>Nakon dovršenja gradnje izvođač će predati posve uređeno gradilište i okolinu predstavniku naručitelja. Primjedbe dane od strane projektanta imaju istu težinu kao i primjedbe dane od strane nadzornog inženjera.</t>
  </si>
  <si>
    <t>AUTOCESTA A5 BELI MANASTIR - OSIJEK - SVILAJ
Radovi na granicnom prijelazu Svilaj</t>
  </si>
  <si>
    <t>Prometna signalizacija i oprema</t>
  </si>
  <si>
    <t>Vertikalna stalna signalizacija</t>
  </si>
  <si>
    <t>Obračun po komadu postavljenog znaka.</t>
  </si>
  <si>
    <t>Prijevoz i postavljanje prometnih znakova</t>
  </si>
  <si>
    <t>Krug ø 60 B 34</t>
  </si>
  <si>
    <t>Krug ø 60 B 35</t>
  </si>
  <si>
    <t>Prijevoz i postavljanje prometnih znakova (t. 9-01 OTU VI.). Znakovi se pričvršćuju na stupove koji se ugrađuje u betonski temelj kakvoće betona C20/25 s min. 0,1 m³. Obračun temelja u posebnoj stavki. Znakove postavljati pod kutem od 93-95º u odnosu na os prometnice. Znakovi i pripadajući stupovi nalaze se u skladištu Naručitelja u TJO Đakovo.</t>
  </si>
  <si>
    <t>Prijevoz i postavljanje prometnih znakova (t. 9-01 OTU VI.).  Znakovi se nalaze u skladištu Naručitelja u TJO Đakovo.</t>
  </si>
  <si>
    <t>Ploča za označavanje zapreke na cesti i oštrog zavoja na cesti K14, dimenzija 50x50 cm</t>
  </si>
  <si>
    <t>Betonski temelji klase C20/25</t>
  </si>
  <si>
    <r>
      <t>m</t>
    </r>
    <r>
      <rPr>
        <vertAlign val="superscript"/>
        <sz val="10"/>
        <rFont val="Arial"/>
        <family val="2"/>
        <charset val="238"/>
      </rPr>
      <t>3</t>
    </r>
  </si>
  <si>
    <t xml:space="preserve">Izrada betonskog temelja stupova nosača prometnih znakova s min. 0,1 m³/stup betonom klase C20/25. Stavka uključuje iskop temelja stupa min. dubine 70 cm, beton, ugradbu betona, planiranje terena oko temelja, te sav ostali rad, materijal i sredstva za izradu temelja stupa. </t>
  </si>
  <si>
    <r>
      <t>Obračun po m</t>
    </r>
    <r>
      <rPr>
        <vertAlign val="superscript"/>
        <sz val="10"/>
        <rFont val="Arial"/>
        <family val="2"/>
        <charset val="238"/>
      </rPr>
      <t>3</t>
    </r>
  </si>
  <si>
    <t>Vertikalna stalna signalizacija UKUPNO:</t>
  </si>
  <si>
    <t>Horizontalna signalizacija</t>
  </si>
  <si>
    <t>(t. 9-02.1 OTU VI.)</t>
  </si>
  <si>
    <t xml:space="preserve"> - dnevna vidljivost Q4</t>
  </si>
  <si>
    <t xml:space="preserve"> - noćna vidljivost R4</t>
  </si>
  <si>
    <t xml:space="preserve"> - vidljivost pri vlažnim uvjetima RW4</t>
  </si>
  <si>
    <t xml:space="preserve"> - vidljivost pri kišnim uvjetima RR4</t>
  </si>
  <si>
    <t xml:space="preserve"> - protuklizni materijal SRT ≥ 45</t>
  </si>
  <si>
    <t>Isprekidana crta d=0,20 m, 6/12 m puno/prazno</t>
  </si>
  <si>
    <t>m</t>
  </si>
  <si>
    <t>Horizontalna signalizacija UKUPNO:</t>
  </si>
  <si>
    <t>1.1</t>
  </si>
  <si>
    <t>1.1.1.</t>
  </si>
  <si>
    <t>1.1.1.1</t>
  </si>
  <si>
    <t>1.1.1.2</t>
  </si>
  <si>
    <t>1.1.2.</t>
  </si>
  <si>
    <t>1.1.3.</t>
  </si>
  <si>
    <t>1.1.3.1</t>
  </si>
  <si>
    <t>1.2</t>
  </si>
  <si>
    <t>1.3</t>
  </si>
  <si>
    <t>Oprema ceste</t>
  </si>
  <si>
    <t>Zaštiitna ograda - odbojnici za zaštitu kontrolnih kućica</t>
  </si>
  <si>
    <t>Dobava, montaža i ugradnja tipske čelične zaštitne ograde-odbojnika klase H1-H2 radi zaštite kontrolnih kućica. Ogradu postaviti u skladu s važećim normama. U cijenu je uključen sav potreban prijevoz, materijal i rad na postavi pojedinog odbojnika do funkcionalnosti.</t>
  </si>
  <si>
    <t>- komplet zaštitne ograde razvijene dužine 4,0 m</t>
  </si>
  <si>
    <t>Obračun po kompletu</t>
  </si>
  <si>
    <t>1.3.1.</t>
  </si>
  <si>
    <t>1.3.1.1.</t>
  </si>
  <si>
    <t>Oprema ceste UKUPNO:</t>
  </si>
  <si>
    <t>Materijal kojim se izvode oznake na kolniku mora imati atest kakvoće, biti postojan i ne smije mijenjati boju. Predviđaju se trajne oznake, boje s poboljšanom vidljivošću u kišnim uvjetima (kišna crta) i klasična boja, s udjelom od 20 grama zrnaca na 1 kg boje. Pri izvedbi oznaka na kolniku pridržavati se odredbi Pravilnika o prometnim znakovima, opremi i signalizaciji na cestama (nn 33/05 i 155/05), normi HRN EN 1436 (materijali za oznake na kolniku - Značajke nužne za korisnike ceste) kao i Općih tehničkih uvjeta za radove na cestama (t. 9-02 OTU VI.). Za oznake na kolniku mora biti upotrijebljen materijal ili boja koja bitno ne smanjuje hvatljivost kolnika.</t>
  </si>
  <si>
    <t>UZDUŽNE OZNAKE</t>
  </si>
  <si>
    <t>2.1</t>
  </si>
  <si>
    <t>Isprekidana crta d=0,20 m, bijela, trajna</t>
  </si>
  <si>
    <t>Izvedba crta određene širine i rastera punog/praznog polja, od trajnog materijala, s pojačanim svojstvima vidljivosti i protukliznim slojem, na trasi autoceste, sa sljedećim značajkama prema EN 1436:
 - postojanost P7</t>
  </si>
  <si>
    <t>Obračun po metru</t>
  </si>
  <si>
    <t>2.1.1</t>
  </si>
  <si>
    <t>2.1.2</t>
  </si>
  <si>
    <t>Isprekidana crta d=0,20 m, 6/6 m puno/prazno</t>
  </si>
  <si>
    <t>2.1.3</t>
  </si>
  <si>
    <t xml:space="preserve">Isprekidana crta d=0,20 m, bijela 3/3 m puno/prazno </t>
  </si>
  <si>
    <t>2.1.4</t>
  </si>
  <si>
    <t xml:space="preserve">Isprekidana crta d=0,20 m, bijela 1/1 m puno/prazno </t>
  </si>
  <si>
    <t>2.2</t>
  </si>
  <si>
    <t>Isprekidana crta d=0,50 m, 3/3, bijela (trajna)</t>
  </si>
  <si>
    <t>Izvedba crte određene širine i rastera punog/praznog polja, izrađena od trajnog materijala, ostalo kao pod stavkom 1.</t>
  </si>
  <si>
    <t>2.3</t>
  </si>
  <si>
    <t>Puna crta, bijela, trajna</t>
  </si>
  <si>
    <t>Izvedba crta određene širine, izrađena od trajnog materijala, ostalo kao pod stavkom 1.</t>
  </si>
  <si>
    <t>2.3.1.</t>
  </si>
  <si>
    <t>Puna crta d=0,20 m, bijela (trajna)</t>
  </si>
  <si>
    <t>Unutarnja rubna crta na trasi autoceste, ispred otoka GP-a</t>
  </si>
  <si>
    <t>2.3.2.</t>
  </si>
  <si>
    <t>Puna crta d=0,20 m, bijela (trajna vibrirajuća)</t>
  </si>
  <si>
    <t>Vanjska rubna crta na trasi autoceste. Bareta 5 cm (vibro) +15 cm (ravno)</t>
  </si>
  <si>
    <t>2.5</t>
  </si>
  <si>
    <t>Puna crta, bijela (kišna)</t>
  </si>
  <si>
    <t>Izvedba crta određene širine, boja za oznake na kolniku s dodacima posebno namjenjenim za bolju noćnu vidljivost u kišnim uvjetima – tzv. kišna crta, ostale karakteristike prema HRN EN 1436</t>
  </si>
  <si>
    <t>2.5.1.</t>
  </si>
  <si>
    <t>Puna crta d=0,20 m, bijela (kišna)</t>
  </si>
  <si>
    <t>Crte na GP - teretni dio</t>
  </si>
  <si>
    <t>POPREČNE OZNAKE</t>
  </si>
  <si>
    <t>( t. 9-02.2 OTU VI.)</t>
  </si>
  <si>
    <t>2.6</t>
  </si>
  <si>
    <t>Zaustavna crta, bijela, trajne oznake</t>
  </si>
  <si>
    <t>Izvedba od trajnog materijala, s pojačanim svojstvima vidljivosti i protukliznim slojem, na trasi autoceste, sa sljedećim značajkama prema EN 1436:
 - protuklizni materijal SRT ≥ 55</t>
  </si>
  <si>
    <t>Ostalo kao pod stavkom 1.</t>
  </si>
  <si>
    <t>Obračun po metru2</t>
  </si>
  <si>
    <t>2.6.1</t>
  </si>
  <si>
    <t>Zaustavna puna crta širine 50 cm</t>
  </si>
  <si>
    <t>m2</t>
  </si>
  <si>
    <t>OSTALE OZNAKE</t>
  </si>
  <si>
    <t>( t. 9-02.3 OTU VI.)</t>
  </si>
  <si>
    <t>2.7</t>
  </si>
  <si>
    <t>Bojenje ploha za usmjeravanje prometa, bijele</t>
  </si>
  <si>
    <t>Izvedba bojenja plohe za usmjeravanje prometa  ovisno o vrsti ceste.</t>
  </si>
  <si>
    <t>2.7.1</t>
  </si>
  <si>
    <t>Trajna oznaka vanjski rub plohe, ispuna kišna crta - na trasi autoceste</t>
  </si>
  <si>
    <t>2.8</t>
  </si>
  <si>
    <t>Strelice na kolniku, bijele, trajne oznake ili kišna crta</t>
  </si>
  <si>
    <t>Obračun po komadu</t>
  </si>
  <si>
    <t>2.8.1</t>
  </si>
  <si>
    <t>Za usmjeravanje prometa, jednosmjerne, duljine 7,5 m, trajne oznake</t>
  </si>
  <si>
    <t>2.8.2</t>
  </si>
  <si>
    <t>Za skretanje prometa, duljine 5 m, trajne oznake</t>
  </si>
  <si>
    <t>2.9</t>
  </si>
  <si>
    <t>Parkirališta, bijele boje</t>
  </si>
  <si>
    <t>Izvedba za različita vozila</t>
  </si>
  <si>
    <t>2.9.1</t>
  </si>
  <si>
    <t>Parkirališta za osobna vozila pod kutem od 90°, dužine 5,00 m, širine 2,50 m,</t>
  </si>
  <si>
    <t>2.9.2</t>
  </si>
  <si>
    <t>Parkirališta za osobna vozila pod kutem od 45°, dužine 7,00 m, širine 2,50 m</t>
  </si>
  <si>
    <t>2.9.3</t>
  </si>
  <si>
    <t>Parkirališta za teretna vozila pod kutem od 45°, dužine 22,0 m, širine 3,5 m</t>
  </si>
  <si>
    <t>2.9.4</t>
  </si>
  <si>
    <t>Parkirališta za autobuse - bočna, dužine 15,0 m, širine 3,50 m</t>
  </si>
  <si>
    <t>2.10</t>
  </si>
  <si>
    <t>Parkirališta za osobe s invaliditetom, žute boje</t>
  </si>
  <si>
    <t>Izvedba pod kutem od 90°.</t>
  </si>
  <si>
    <t>2.10.1</t>
  </si>
  <si>
    <t>Parkirališta pod kutem od 90°, dužine 5,00 m, širine 3,50 m,</t>
  </si>
  <si>
    <t>2.10.2</t>
  </si>
  <si>
    <t>Parkirališta pod kutem od 45°, dužine 7,00 m, širine 3,50 m</t>
  </si>
  <si>
    <t>2.11</t>
  </si>
  <si>
    <t>Natpis BUS na kolniku, 3 slova bijele boje, trajna oznaka</t>
  </si>
  <si>
    <t>komplet</t>
  </si>
  <si>
    <t xml:space="preserve">Ispis natpisa na kolniku, pismo HRCPU, slova visine 3 m. </t>
  </si>
  <si>
    <t>2.12</t>
  </si>
  <si>
    <t>Natpis STOP na kolniku, bijele boje</t>
  </si>
  <si>
    <t>Natpis na kolniku pismo HRCPU, slova visine 2 m, komplet od 4 slova, bijele boje.</t>
  </si>
  <si>
    <t>2.13</t>
  </si>
  <si>
    <t>Pješački prijelaz, bijele boje</t>
  </si>
  <si>
    <t>Izvođenje pješačkog prijelaza bijele boje širine 3 m duljina bijelog polja 50 cm.</t>
  </si>
  <si>
    <t>Obračun po m2</t>
  </si>
  <si>
    <t>2.14</t>
  </si>
  <si>
    <t>Iscrtavanje prometnog znaka na kolniku u boji, trajne oznake</t>
  </si>
  <si>
    <t>Iscrtavanje prometnog znaka dimenzija ovala ili osmorokuta 2 m širine i 4 m duljine.</t>
  </si>
  <si>
    <t>2.14.1</t>
  </si>
  <si>
    <t>B02 na GP-u</t>
  </si>
  <si>
    <t>2.15</t>
  </si>
  <si>
    <t>Iscrtavanje piktograma vozila na kolniku, bijela boja, trajna oznaka</t>
  </si>
  <si>
    <t>Iscrtavanje piktograma osobnog vozila, autobusa i teretnog vozila</t>
  </si>
  <si>
    <t>2.15.1</t>
  </si>
  <si>
    <t>Iscrtavanje piktograma osobnog vozila, visine 2 m i širine 3 m</t>
  </si>
  <si>
    <t>2.15.2</t>
  </si>
  <si>
    <t>Iscrtavanje piktograma autobusa, visine 2,5 m i širine 3 m</t>
  </si>
  <si>
    <t>2.15.3</t>
  </si>
  <si>
    <t>Iscrtavanje piktograma teretnog vozila, visine 2,5 m i širine 3 m</t>
  </si>
  <si>
    <t>2.16</t>
  </si>
  <si>
    <t>Dvoslojna vibrirajuća poprečna traka, bijele boje</t>
  </si>
  <si>
    <t>Izvedba dvoslojne vibrirajuće zvučne poprečne trake, širine 40 cm i visine 5 mm.</t>
  </si>
  <si>
    <t>2.17</t>
  </si>
  <si>
    <t>Iskolčenje za horizontalnu signalizaciju</t>
  </si>
  <si>
    <t>paušal</t>
  </si>
  <si>
    <t>Izvedba dvoslojne vibrirajuće zvučne poprečne trake, širine 30 cm i visine 5 mm.</t>
  </si>
  <si>
    <t>2.18</t>
  </si>
  <si>
    <t>2.19</t>
  </si>
  <si>
    <t>Uklanjanje stare crte bijele boje na mjestima gdje postoji veliki broj slojeva boje, gdje se boja ljušti i gdje se nanos nove boje ne bi primio za podlogu. Uklanjanje se vrši vodom pod visokim tlakom na način da se asfaltni zastor kolnika ne smije mehanički oštetiti, a sav otpadni materijal mora se odmah spremiti u za to predviđeni spremnik, kako bi se sav materijal i voda odmah uklonili s kolnika i time osiguralo sigurno odvijanje prometa
Obračun po metru</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</si>
</sst>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_-* #,##0\ _$_-;\-* #,##0\ _$_-;_-* &quot;-&quot;\ _$_-;_-@_-"/>
    <numFmt numFmtId="167" formatCode="_-* #,##0.00\ [$€-1]_-;\-* #,##0.00\ [$€-1]_-;_-* &quot;-&quot;??\ [$€-1]_-"/>
    <numFmt numFmtId="168" formatCode="@\ &quot;*&quot;"/>
    <numFmt numFmtId="169" formatCode="#,##0.00_ ;\-#,##0.00,"/>
    <numFmt numFmtId="170" formatCode="_(&quot;$&quot;* #,##0.00_);_(&quot;$&quot;* \(#,##0.00\);_(&quot;$&quot;* &quot;-&quot;??_);_(@_)"/>
    <numFmt numFmtId="171" formatCode="#,##0.00;\-#,##0.00;&quot;&quot;"/>
    <numFmt numFmtId="172" formatCode="#,##0.0"/>
  </numFmts>
  <fonts count="70">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vertAlign val="superscript"/>
      <sz val="10"/>
      <name val="Arial"/>
      <family val="2"/>
      <charset val="238"/>
    </font>
    <font>
      <b/>
      <sz val="10"/>
      <color indexed="9"/>
      <name val="Arial"/>
      <family val="2"/>
      <charset val="238"/>
    </font>
    <font>
      <sz val="11"/>
      <name val="Arial"/>
      <family val="2"/>
      <charset val="238"/>
    </font>
    <font>
      <sz val="11"/>
      <color theme="1"/>
      <name val="Calibri"/>
      <family val="2"/>
      <charset val="238"/>
      <scheme val="minor"/>
    </font>
    <font>
      <sz val="11"/>
      <color rgb="FF9C0006"/>
      <name val="Calibri"/>
      <family val="2"/>
      <charset val="238"/>
      <scheme val="minor"/>
    </font>
    <font>
      <sz val="10"/>
      <color indexed="9"/>
      <name val="Arial"/>
      <family val="2"/>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1"/>
      <name val="Arial"/>
      <family val="2"/>
      <charset val="238"/>
    </font>
    <font>
      <b/>
      <sz val="9"/>
      <color indexed="9"/>
      <name val="Arial"/>
      <family val="2"/>
      <charset val="238"/>
    </font>
    <font>
      <sz val="10"/>
      <color rgb="FFFF0000"/>
      <name val="Arial"/>
      <family val="2"/>
      <charset val="238"/>
    </font>
    <font>
      <sz val="10"/>
      <name val="Arial CE"/>
      <family val="2"/>
      <charset val="23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
      <patternFill patternType="solid">
        <fgColor indexed="8"/>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07">
    <xf numFmtId="0" fontId="0" fillId="0" borderId="0"/>
    <xf numFmtId="0" fontId="26" fillId="0" borderId="0"/>
    <xf numFmtId="0" fontId="9" fillId="2" borderId="0" applyNumberFormat="0" applyBorder="0" applyAlignment="0" applyProtection="0"/>
    <xf numFmtId="0" fontId="30" fillId="2" borderId="0" applyNumberFormat="0" applyBorder="0" applyAlignment="0" applyProtection="0"/>
    <xf numFmtId="0" fontId="9" fillId="3" borderId="0" applyNumberFormat="0" applyBorder="0" applyAlignment="0" applyProtection="0"/>
    <xf numFmtId="0" fontId="30" fillId="3" borderId="0" applyNumberFormat="0" applyBorder="0" applyAlignment="0" applyProtection="0"/>
    <xf numFmtId="0" fontId="9" fillId="4" borderId="0" applyNumberFormat="0" applyBorder="0" applyAlignment="0" applyProtection="0"/>
    <xf numFmtId="0" fontId="30" fillId="4"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6" borderId="0" applyNumberFormat="0" applyBorder="0" applyAlignment="0" applyProtection="0"/>
    <xf numFmtId="0" fontId="30" fillId="6" borderId="0" applyNumberFormat="0" applyBorder="0" applyAlignment="0" applyProtection="0"/>
    <xf numFmtId="0" fontId="9" fillId="7" borderId="0" applyNumberFormat="0" applyBorder="0" applyAlignment="0" applyProtection="0"/>
    <xf numFmtId="0" fontId="30" fillId="7"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9" borderId="0" applyNumberFormat="0" applyBorder="0" applyAlignment="0" applyProtection="0"/>
    <xf numFmtId="0" fontId="30" fillId="9" borderId="0" applyNumberFormat="0" applyBorder="0" applyAlignment="0" applyProtection="0"/>
    <xf numFmtId="0" fontId="9" fillId="10" borderId="0" applyNumberFormat="0" applyBorder="0" applyAlignment="0" applyProtection="0"/>
    <xf numFmtId="0" fontId="30" fillId="10"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11" borderId="0" applyNumberFormat="0" applyBorder="0" applyAlignment="0" applyProtection="0"/>
    <xf numFmtId="0" fontId="30" fillId="11" borderId="0" applyNumberFormat="0" applyBorder="0" applyAlignment="0" applyProtection="0"/>
    <xf numFmtId="0" fontId="10" fillId="12" borderId="0" applyNumberFormat="0" applyBorder="0" applyAlignment="0" applyProtection="0"/>
    <xf numFmtId="0" fontId="31" fillId="12" borderId="0" applyNumberFormat="0" applyBorder="0" applyAlignment="0" applyProtection="0"/>
    <xf numFmtId="0" fontId="10" fillId="9" borderId="0" applyNumberFormat="0" applyBorder="0" applyAlignment="0" applyProtection="0"/>
    <xf numFmtId="0" fontId="31" fillId="9" borderId="0" applyNumberFormat="0" applyBorder="0" applyAlignment="0" applyProtection="0"/>
    <xf numFmtId="0" fontId="10" fillId="10" borderId="0" applyNumberFormat="0" applyBorder="0" applyAlignment="0" applyProtection="0"/>
    <xf numFmtId="0" fontId="31" fillId="10"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5"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31" fillId="16" borderId="0" applyNumberFormat="0" applyBorder="0" applyAlignment="0" applyProtection="0"/>
    <xf numFmtId="0" fontId="10" fillId="17"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31" fillId="18"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9"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23" fillId="20" borderId="1" applyNumberFormat="0" applyFont="0" applyAlignment="0" applyProtection="0"/>
    <xf numFmtId="0" fontId="11" fillId="21" borderId="2" applyNumberFormat="0" applyAlignment="0" applyProtection="0"/>
    <xf numFmtId="0" fontId="33" fillId="21" borderId="2" applyNumberFormat="0" applyAlignment="0" applyProtection="0"/>
    <xf numFmtId="0" fontId="12" fillId="22" borderId="3" applyNumberFormat="0" applyAlignment="0" applyProtection="0"/>
    <xf numFmtId="0" fontId="34" fillId="22" borderId="3" applyNumberFormat="0" applyAlignment="0" applyProtection="0"/>
    <xf numFmtId="164" fontId="7" fillId="0" borderId="0" applyFont="0" applyFill="0" applyBorder="0" applyAlignment="0" applyProtection="0"/>
    <xf numFmtId="164" fontId="35" fillId="0" borderId="0" applyFont="0" applyFill="0" applyBorder="0" applyAlignment="0" applyProtection="0"/>
    <xf numFmtId="165" fontId="24" fillId="0" borderId="0" applyFont="0" applyFill="0" applyBorder="0" applyAlignment="0" applyProtection="0"/>
    <xf numFmtId="165" fontId="6" fillId="0" borderId="0" applyFont="0" applyFill="0" applyBorder="0" applyAlignment="0" applyProtection="0"/>
    <xf numFmtId="165" fontId="27" fillId="0" borderId="0" applyFont="0" applyFill="0" applyBorder="0" applyAlignment="0" applyProtection="0"/>
    <xf numFmtId="0" fontId="44" fillId="4" borderId="0" applyNumberFormat="0" applyBorder="0" applyAlignment="0" applyProtection="0"/>
    <xf numFmtId="167" fontId="7" fillId="0" borderId="0" applyFon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44" fillId="4" borderId="0" applyNumberFormat="0" applyBorder="0" applyAlignment="0" applyProtection="0"/>
    <xf numFmtId="0" fontId="14" fillId="0" borderId="4" applyNumberFormat="0" applyFill="0" applyAlignment="0" applyProtection="0"/>
    <xf numFmtId="0" fontId="37" fillId="0" borderId="4" applyNumberFormat="0" applyFill="0" applyAlignment="0" applyProtection="0"/>
    <xf numFmtId="0" fontId="15" fillId="0" borderId="5" applyNumberFormat="0" applyFill="0" applyAlignment="0" applyProtection="0"/>
    <xf numFmtId="0" fontId="38" fillId="0" borderId="5" applyNumberFormat="0" applyFill="0" applyAlignment="0" applyProtection="0"/>
    <xf numFmtId="0" fontId="16" fillId="0" borderId="6" applyNumberFormat="0" applyFill="0" applyAlignment="0" applyProtection="0"/>
    <xf numFmtId="0" fontId="39" fillId="0" borderId="6"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7" fillId="7" borderId="2" applyNumberFormat="0" applyAlignment="0" applyProtection="0"/>
    <xf numFmtId="0" fontId="40" fillId="7" borderId="2" applyNumberFormat="0" applyAlignment="0" applyProtection="0"/>
    <xf numFmtId="0" fontId="46" fillId="21" borderId="7" applyNumberFormat="0" applyAlignment="0" applyProtection="0"/>
    <xf numFmtId="0" fontId="18" fillId="0" borderId="8" applyNumberFormat="0" applyFill="0" applyAlignment="0" applyProtection="0"/>
    <xf numFmtId="0" fontId="41" fillId="0" borderId="8" applyNumberFormat="0" applyFill="0" applyAlignment="0" applyProtection="0"/>
    <xf numFmtId="168" fontId="45" fillId="23" borderId="9">
      <alignment horizontal="left" vertical="center"/>
    </xf>
    <xf numFmtId="0" fontId="19" fillId="24" borderId="0" applyNumberFormat="0" applyBorder="0" applyAlignment="0" applyProtection="0"/>
    <xf numFmtId="0" fontId="42" fillId="24" borderId="0" applyNumberFormat="0" applyBorder="0" applyAlignment="0" applyProtection="0"/>
    <xf numFmtId="0" fontId="7" fillId="0" borderId="0"/>
    <xf numFmtId="0" fontId="6" fillId="0" borderId="0"/>
    <xf numFmtId="0" fontId="35" fillId="0" borderId="0"/>
    <xf numFmtId="0" fontId="6" fillId="0" borderId="0"/>
    <xf numFmtId="0" fontId="4" fillId="0" borderId="0"/>
    <xf numFmtId="0" fontId="4" fillId="0" borderId="0"/>
    <xf numFmtId="0" fontId="6" fillId="0" borderId="0"/>
    <xf numFmtId="0" fontId="4" fillId="0" borderId="0"/>
    <xf numFmtId="0" fontId="23" fillId="20" borderId="1" applyNumberFormat="0" applyFont="0" applyAlignment="0" applyProtection="0"/>
    <xf numFmtId="0" fontId="6" fillId="0" borderId="0"/>
    <xf numFmtId="0" fontId="4" fillId="0" borderId="0"/>
    <xf numFmtId="0" fontId="20" fillId="0" borderId="0"/>
    <xf numFmtId="0" fontId="6" fillId="0" borderId="0"/>
    <xf numFmtId="0" fontId="28" fillId="0" borderId="0"/>
    <xf numFmtId="0" fontId="4" fillId="0" borderId="0"/>
    <xf numFmtId="0" fontId="7" fillId="0" borderId="0"/>
    <xf numFmtId="0" fontId="35" fillId="0" borderId="0"/>
    <xf numFmtId="0" fontId="55" fillId="0" borderId="0"/>
    <xf numFmtId="0" fontId="6" fillId="0" borderId="0"/>
    <xf numFmtId="0" fontId="55" fillId="0" borderId="0"/>
    <xf numFmtId="0" fontId="46" fillId="21" borderId="7" applyNumberFormat="0" applyAlignment="0" applyProtection="0"/>
    <xf numFmtId="9" fontId="7" fillId="0" borderId="0" applyFont="0" applyFill="0" applyBorder="0" applyAlignment="0" applyProtection="0"/>
    <xf numFmtId="0" fontId="25" fillId="0" borderId="0"/>
    <xf numFmtId="0" fontId="25" fillId="0" borderId="0"/>
    <xf numFmtId="0" fontId="29" fillId="0" borderId="0"/>
    <xf numFmtId="0" fontId="49" fillId="0" borderId="0"/>
    <xf numFmtId="0" fontId="48" fillId="0" borderId="0" applyNumberFormat="0" applyFill="0" applyBorder="0" applyAlignment="0" applyProtection="0"/>
    <xf numFmtId="0" fontId="47" fillId="0" borderId="0" applyNumberFormat="0" applyFill="0" applyBorder="0" applyAlignment="0" applyProtection="0"/>
    <xf numFmtId="0" fontId="21" fillId="0" borderId="10" applyNumberFormat="0" applyFill="0" applyAlignment="0" applyProtection="0"/>
    <xf numFmtId="0" fontId="43" fillId="0" borderId="10" applyNumberFormat="0" applyFill="0" applyAlignment="0" applyProtection="0"/>
    <xf numFmtId="166" fontId="5" fillId="25" borderId="11">
      <alignment vertical="center"/>
    </xf>
    <xf numFmtId="166" fontId="8" fillId="25" borderId="11">
      <alignment vertical="center"/>
    </xf>
    <xf numFmtId="0" fontId="48" fillId="0" borderId="0" applyNumberFormat="0" applyFill="0" applyBorder="0" applyAlignment="0" applyProtection="0"/>
    <xf numFmtId="165" fontId="6" fillId="0" borderId="0" applyFont="0" applyFill="0" applyBorder="0" applyAlignment="0" applyProtection="0"/>
    <xf numFmtId="164" fontId="7" fillId="0" borderId="0" applyFont="0" applyFill="0" applyBorder="0" applyAlignment="0" applyProtection="0"/>
    <xf numFmtId="165" fontId="28"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164" fontId="28"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0" fontId="56" fillId="27" borderId="0" applyNumberFormat="0" applyBorder="0" applyAlignment="0" applyProtection="0"/>
    <xf numFmtId="0" fontId="3"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58" fillId="3" borderId="0" applyNumberFormat="0" applyBorder="0" applyAlignment="0" applyProtection="0"/>
    <xf numFmtId="0" fontId="58"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43" fontId="3" fillId="0" borderId="0" applyFont="0" applyFill="0" applyBorder="0" applyAlignment="0" applyProtection="0"/>
    <xf numFmtId="164" fontId="63" fillId="0" borderId="0" applyFont="0" applyFill="0" applyBorder="0" applyAlignment="0" applyProtection="0"/>
    <xf numFmtId="164" fontId="6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4" fontId="4" fillId="0" borderId="0" applyFont="0" applyFill="0" applyBorder="0" applyAlignment="0" applyProtection="0"/>
    <xf numFmtId="0" fontId="59"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9" fillId="4" borderId="0" applyNumberFormat="0" applyBorder="0" applyAlignment="0" applyProtection="0"/>
    <xf numFmtId="0" fontId="59"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60" fillId="21" borderId="7" applyNumberFormat="0" applyAlignment="0" applyProtection="0"/>
    <xf numFmtId="0" fontId="11" fillId="21" borderId="2" applyNumberFormat="0" applyAlignment="0" applyProtection="0"/>
    <xf numFmtId="0" fontId="18" fillId="0" borderId="8" applyNumberFormat="0" applyFill="0" applyAlignment="0" applyProtection="0"/>
    <xf numFmtId="0" fontId="18" fillId="0" borderId="8" applyNumberFormat="0" applyFill="0" applyAlignment="0" applyProtection="0"/>
    <xf numFmtId="0" fontId="58" fillId="3" borderId="0" applyNumberFormat="0" applyBorder="0" applyAlignment="0" applyProtection="0"/>
    <xf numFmtId="168" fontId="45"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63" fillId="0" borderId="0"/>
    <xf numFmtId="0" fontId="63" fillId="0" borderId="0"/>
    <xf numFmtId="0" fontId="23" fillId="0" borderId="0"/>
    <xf numFmtId="0" fontId="7" fillId="0" borderId="0"/>
    <xf numFmtId="0" fontId="3" fillId="0" borderId="0"/>
    <xf numFmtId="0" fontId="4" fillId="0" borderId="0"/>
    <xf numFmtId="0" fontId="9" fillId="0" borderId="0"/>
    <xf numFmtId="0" fontId="3" fillId="0" borderId="0"/>
    <xf numFmtId="0" fontId="3" fillId="0" borderId="0"/>
    <xf numFmtId="0" fontId="4" fillId="0" borderId="0"/>
    <xf numFmtId="0" fontId="4" fillId="0" borderId="0"/>
    <xf numFmtId="0" fontId="4" fillId="0" borderId="0"/>
    <xf numFmtId="0" fontId="64" fillId="0" borderId="0"/>
    <xf numFmtId="0" fontId="64" fillId="0" borderId="0"/>
    <xf numFmtId="0" fontId="4" fillId="0" borderId="0"/>
    <xf numFmtId="0" fontId="63" fillId="0" borderId="0"/>
    <xf numFmtId="0" fontId="63" fillId="0" borderId="0"/>
    <xf numFmtId="0" fontId="4"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23" fillId="20" borderId="1" applyNumberFormat="0" applyFont="0" applyAlignment="0" applyProtection="0"/>
    <xf numFmtId="0" fontId="4" fillId="0" borderId="0"/>
    <xf numFmtId="0" fontId="63" fillId="0" borderId="0"/>
    <xf numFmtId="0" fontId="3" fillId="0" borderId="0"/>
    <xf numFmtId="0" fontId="3" fillId="0" borderId="0"/>
    <xf numFmtId="0" fontId="9" fillId="0" borderId="0"/>
    <xf numFmtId="0" fontId="4" fillId="0" borderId="0"/>
    <xf numFmtId="0" fontId="4" fillId="0" borderId="0"/>
    <xf numFmtId="0" fontId="4" fillId="0" borderId="0"/>
    <xf numFmtId="0" fontId="4" fillId="0" borderId="0"/>
    <xf numFmtId="0" fontId="65" fillId="0" borderId="0"/>
    <xf numFmtId="0" fontId="4" fillId="0" borderId="0"/>
    <xf numFmtId="0" fontId="60" fillId="21" borderId="7" applyNumberFormat="0" applyAlignment="0" applyProtection="0"/>
    <xf numFmtId="0" fontId="60" fillId="21" borderId="7"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 fillId="0" borderId="8" applyNumberFormat="0" applyFill="0" applyAlignment="0" applyProtection="0"/>
    <xf numFmtId="0" fontId="12" fillId="22" borderId="3" applyNumberFormat="0" applyAlignment="0" applyProtection="0"/>
    <xf numFmtId="0" fontId="26" fillId="0" borderId="0"/>
    <xf numFmtId="0" fontId="25" fillId="0" borderId="0"/>
    <xf numFmtId="0" fontId="26" fillId="0" borderId="0"/>
    <xf numFmtId="0" fontId="13"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169" fontId="5" fillId="25" borderId="11">
      <alignment vertical="center"/>
    </xf>
    <xf numFmtId="166" fontId="5" fillId="25" borderId="11">
      <alignment vertical="center"/>
    </xf>
    <xf numFmtId="0" fontId="17" fillId="7" borderId="2" applyNumberFormat="0" applyAlignment="0" applyProtection="0"/>
    <xf numFmtId="170" fontId="4" fillId="0" borderId="0" applyFont="0" applyFill="0" applyBorder="0" applyAlignment="0" applyProtection="0"/>
    <xf numFmtId="170" fontId="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54" fillId="0" borderId="0">
      <protection locked="0"/>
    </xf>
    <xf numFmtId="165"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63"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7" fillId="0" borderId="0" applyFont="0" applyFill="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210">
    <xf numFmtId="0" fontId="0" fillId="0" borderId="0" xfId="0"/>
    <xf numFmtId="0" fontId="6" fillId="0" borderId="0" xfId="85" applyFont="1" applyFill="1"/>
    <xf numFmtId="0" fontId="6" fillId="0" borderId="0" xfId="85" applyNumberFormat="1" applyFont="1" applyFill="1" applyAlignment="1">
      <alignment horizontal="justify" vertical="top"/>
    </xf>
    <xf numFmtId="0" fontId="6" fillId="0" borderId="0" xfId="85" applyFont="1" applyFill="1" applyAlignment="1">
      <alignment vertical="top"/>
    </xf>
    <xf numFmtId="0" fontId="4" fillId="0" borderId="0" xfId="0" applyFont="1" applyFill="1" applyAlignment="1">
      <alignment horizontal="center" vertical="center" wrapText="1"/>
    </xf>
    <xf numFmtId="0" fontId="5" fillId="26" borderId="19" xfId="0" applyFont="1" applyFill="1" applyBorder="1" applyAlignment="1">
      <alignment horizontal="center" vertical="center"/>
    </xf>
    <xf numFmtId="0" fontId="0" fillId="0" borderId="0" xfId="0" applyBorder="1" applyAlignment="1">
      <alignment wrapText="1"/>
    </xf>
    <xf numFmtId="0" fontId="6" fillId="0" borderId="0" xfId="85" applyNumberFormat="1" applyFont="1" applyFill="1" applyBorder="1" applyAlignment="1">
      <alignment horizontal="justify" vertical="top"/>
    </xf>
    <xf numFmtId="0" fontId="4" fillId="0" borderId="0" xfId="86" applyFont="1" applyFill="1"/>
    <xf numFmtId="4" fontId="4" fillId="0" borderId="0" xfId="256" applyNumberFormat="1" applyFont="1" applyFill="1" applyBorder="1" applyAlignment="1" applyProtection="1">
      <alignment horizontal="right"/>
      <protection locked="0"/>
    </xf>
    <xf numFmtId="4" fontId="4" fillId="0" borderId="0" xfId="302" applyNumberFormat="1" applyFont="1" applyFill="1" applyBorder="1" applyAlignment="1" applyProtection="1">
      <protection locked="0"/>
    </xf>
    <xf numFmtId="0" fontId="4" fillId="0" borderId="0" xfId="302" applyFont="1" applyFill="1" applyBorder="1" applyAlignment="1" applyProtection="1">
      <alignment vertical="top"/>
      <protection locked="0"/>
    </xf>
    <xf numFmtId="0" fontId="53" fillId="0" borderId="27" xfId="85" applyNumberFormat="1" applyFont="1" applyFill="1" applyBorder="1" applyAlignment="1">
      <alignment horizontal="justify"/>
    </xf>
    <xf numFmtId="0" fontId="54" fillId="28" borderId="0" xfId="302" applyFont="1" applyFill="1" applyBorder="1" applyAlignment="1" applyProtection="1">
      <alignment vertical="top"/>
      <protection locked="0"/>
    </xf>
    <xf numFmtId="0" fontId="66" fillId="28" borderId="12" xfId="83" applyFont="1" applyFill="1" applyBorder="1" applyAlignment="1" applyProtection="1">
      <alignment horizontal="justify" vertical="center" wrapText="1"/>
    </xf>
    <xf numFmtId="4" fontId="54" fillId="0" borderId="0" xfId="256" applyNumberFormat="1" applyFont="1" applyFill="1" applyBorder="1" applyAlignment="1" applyProtection="1">
      <alignment horizontal="right"/>
      <protection locked="0"/>
    </xf>
    <xf numFmtId="4" fontId="54" fillId="0" borderId="0" xfId="302" applyNumberFormat="1" applyFont="1" applyFill="1" applyBorder="1" applyAlignment="1" applyProtection="1">
      <protection locked="0"/>
    </xf>
    <xf numFmtId="0" fontId="54" fillId="0" borderId="0" xfId="302" applyFont="1" applyFill="1" applyBorder="1" applyAlignment="1" applyProtection="1">
      <alignment vertical="top"/>
      <protection locked="0"/>
    </xf>
    <xf numFmtId="0" fontId="6" fillId="0" borderId="0" xfId="85" applyFont="1" applyFill="1" applyBorder="1"/>
    <xf numFmtId="0" fontId="0" fillId="0" borderId="0" xfId="0" applyBorder="1" applyAlignment="1">
      <alignment horizontal="center" vertical="top" wrapText="1"/>
    </xf>
    <xf numFmtId="0" fontId="23" fillId="0" borderId="0" xfId="85" applyFont="1" applyFill="1" applyBorder="1" applyAlignment="1">
      <alignment horizontal="center" vertical="top" shrinkToFit="1"/>
    </xf>
    <xf numFmtId="0" fontId="23" fillId="26" borderId="19" xfId="0" applyFont="1" applyFill="1" applyBorder="1" applyAlignment="1">
      <alignment horizontal="center" vertical="top" wrapText="1" shrinkToFit="1"/>
    </xf>
    <xf numFmtId="4" fontId="57" fillId="0" borderId="30" xfId="85" applyNumberFormat="1" applyFont="1" applyFill="1" applyBorder="1" applyAlignment="1">
      <alignment horizontal="center" vertical="top" shrinkToFit="1"/>
    </xf>
    <xf numFmtId="4" fontId="66" fillId="28" borderId="16" xfId="83" applyNumberFormat="1" applyFont="1" applyFill="1" applyBorder="1" applyAlignment="1" applyProtection="1">
      <alignment horizontal="center" vertical="top"/>
    </xf>
    <xf numFmtId="0" fontId="23" fillId="0" borderId="0" xfId="85" applyFont="1" applyFill="1" applyAlignment="1">
      <alignment horizontal="center" vertical="top" shrinkToFit="1"/>
    </xf>
    <xf numFmtId="4" fontId="0" fillId="0" borderId="0" xfId="0" applyNumberFormat="1" applyBorder="1" applyAlignment="1">
      <alignment horizontal="center" vertical="top" wrapText="1"/>
    </xf>
    <xf numFmtId="4" fontId="4" fillId="0" borderId="0" xfId="85" applyNumberFormat="1" applyFont="1" applyFill="1" applyBorder="1" applyAlignment="1">
      <alignment horizontal="center" vertical="top" shrinkToFit="1"/>
    </xf>
    <xf numFmtId="4" fontId="4" fillId="26" borderId="19" xfId="0" applyNumberFormat="1" applyFont="1" applyFill="1" applyBorder="1" applyAlignment="1">
      <alignment horizontal="center" vertical="top" wrapText="1"/>
    </xf>
    <xf numFmtId="4" fontId="4" fillId="0" borderId="30" xfId="85" applyNumberFormat="1" applyFont="1" applyFill="1" applyBorder="1" applyAlignment="1">
      <alignment horizontal="center" vertical="top" shrinkToFit="1"/>
    </xf>
    <xf numFmtId="4" fontId="4" fillId="0" borderId="0" xfId="85" applyNumberFormat="1" applyFont="1" applyFill="1" applyAlignment="1">
      <alignment horizontal="center" vertical="top" shrinkToFit="1"/>
    </xf>
    <xf numFmtId="4" fontId="5" fillId="26" borderId="19" xfId="0" applyNumberFormat="1" applyFont="1" applyFill="1" applyBorder="1" applyAlignment="1">
      <alignment horizontal="center" vertical="top" wrapText="1"/>
    </xf>
    <xf numFmtId="0" fontId="50" fillId="0" borderId="0" xfId="0" applyFont="1" applyBorder="1" applyAlignment="1">
      <alignment horizontal="left" vertical="center" wrapText="1"/>
    </xf>
    <xf numFmtId="49" fontId="51" fillId="26" borderId="20" xfId="0" applyNumberFormat="1" applyFont="1" applyFill="1" applyBorder="1" applyAlignment="1">
      <alignment horizontal="left" vertical="center" wrapText="1"/>
    </xf>
    <xf numFmtId="49" fontId="67" fillId="0" borderId="14" xfId="85" applyNumberFormat="1" applyFont="1" applyFill="1" applyBorder="1" applyAlignment="1">
      <alignment horizontal="left"/>
    </xf>
    <xf numFmtId="49" fontId="51" fillId="28" borderId="16" xfId="83" applyNumberFormat="1" applyFont="1" applyFill="1" applyBorder="1" applyAlignment="1" applyProtection="1">
      <alignment horizontal="left" vertical="center"/>
    </xf>
    <xf numFmtId="49" fontId="50" fillId="0" borderId="0" xfId="85" applyNumberFormat="1" applyFont="1" applyFill="1" applyAlignment="1">
      <alignment horizontal="left" vertical="top"/>
    </xf>
    <xf numFmtId="0" fontId="0" fillId="0" borderId="0" xfId="0" applyAlignment="1">
      <alignment vertical="center"/>
    </xf>
    <xf numFmtId="49" fontId="50" fillId="0" borderId="16" xfId="85" applyNumberFormat="1" applyFont="1" applyFill="1" applyBorder="1" applyAlignment="1">
      <alignment horizontal="left" vertical="top"/>
    </xf>
    <xf numFmtId="0" fontId="0" fillId="0" borderId="0" xfId="0"/>
    <xf numFmtId="0" fontId="4" fillId="0" borderId="0" xfId="0" applyFont="1" applyFill="1" applyBorder="1" applyAlignment="1">
      <alignment horizontal="center" vertical="center" wrapText="1"/>
    </xf>
    <xf numFmtId="4" fontId="6" fillId="0" borderId="0" xfId="85" applyNumberFormat="1" applyFont="1" applyFill="1" applyBorder="1" applyAlignment="1">
      <alignment vertical="top"/>
    </xf>
    <xf numFmtId="0" fontId="6" fillId="0" borderId="0" xfId="85" applyFont="1" applyFill="1" applyBorder="1" applyAlignment="1">
      <alignment vertical="top"/>
    </xf>
    <xf numFmtId="4" fontId="6" fillId="0" borderId="0" xfId="85" applyNumberFormat="1" applyFont="1" applyFill="1" applyBorder="1" applyAlignment="1">
      <alignment horizontal="center" vertical="top" shrinkToFit="1"/>
    </xf>
    <xf numFmtId="4" fontId="53" fillId="0" borderId="30" xfId="85" applyNumberFormat="1" applyFont="1" applyFill="1" applyBorder="1" applyAlignment="1">
      <alignment horizontal="center" vertical="top" shrinkToFit="1"/>
    </xf>
    <xf numFmtId="4" fontId="66" fillId="28" borderId="17" xfId="83" applyNumberFormat="1" applyFont="1" applyFill="1" applyBorder="1" applyAlignment="1" applyProtection="1">
      <alignment horizontal="center" vertical="top"/>
      <protection locked="0"/>
    </xf>
    <xf numFmtId="4" fontId="6" fillId="0" borderId="0" xfId="85" applyNumberFormat="1" applyFont="1" applyFill="1" applyAlignment="1">
      <alignment horizontal="center" vertical="top" shrinkToFit="1"/>
    </xf>
    <xf numFmtId="4" fontId="0" fillId="0" borderId="23" xfId="0" applyNumberFormat="1" applyBorder="1" applyAlignment="1">
      <alignment horizontal="center" vertical="top" wrapText="1"/>
    </xf>
    <xf numFmtId="4" fontId="6" fillId="0" borderId="23" xfId="85" applyNumberFormat="1" applyFont="1" applyFill="1" applyBorder="1" applyAlignment="1">
      <alignment horizontal="center" vertical="top" shrinkToFit="1"/>
    </xf>
    <xf numFmtId="4" fontId="53" fillId="0" borderId="31" xfId="85" applyNumberFormat="1" applyFont="1" applyFill="1" applyBorder="1" applyAlignment="1">
      <alignment horizontal="center" vertical="top" shrinkToFit="1"/>
    </xf>
    <xf numFmtId="4" fontId="66" fillId="28" borderId="18" xfId="83" applyNumberFormat="1" applyFont="1" applyFill="1" applyBorder="1" applyAlignment="1" applyProtection="1">
      <alignment horizontal="center" vertical="top"/>
      <protection locked="0"/>
    </xf>
    <xf numFmtId="0" fontId="4" fillId="0" borderId="27" xfId="0" applyFont="1" applyBorder="1" applyAlignment="1">
      <alignment horizontal="justify" vertical="top" wrapText="1"/>
    </xf>
    <xf numFmtId="0" fontId="0" fillId="0" borderId="23" xfId="0" applyBorder="1" applyAlignment="1">
      <alignment horizontal="justify" vertical="top" wrapText="1"/>
    </xf>
    <xf numFmtId="0" fontId="0" fillId="0" borderId="0" xfId="0" applyAlignment="1">
      <alignment horizontal="justify" vertical="top" wrapText="1"/>
    </xf>
    <xf numFmtId="4" fontId="4" fillId="28" borderId="17" xfId="59" applyNumberFormat="1" applyFont="1" applyFill="1" applyBorder="1" applyAlignment="1">
      <alignment horizontal="center" vertical="top" shrinkToFit="1"/>
    </xf>
    <xf numFmtId="0" fontId="0" fillId="0" borderId="0" xfId="0" applyFill="1" applyAlignment="1">
      <alignment vertical="center"/>
    </xf>
    <xf numFmtId="0" fontId="0" fillId="0" borderId="0" xfId="0" applyFill="1"/>
    <xf numFmtId="49" fontId="50" fillId="0" borderId="26" xfId="302" applyNumberFormat="1" applyFont="1" applyFill="1" applyBorder="1" applyAlignment="1" applyProtection="1">
      <alignment horizontal="left" vertical="top"/>
    </xf>
    <xf numFmtId="0" fontId="4" fillId="0" borderId="26" xfId="302" applyNumberFormat="1" applyFont="1" applyFill="1" applyBorder="1" applyAlignment="1" applyProtection="1">
      <alignment horizontal="justify" vertical="top" wrapText="1"/>
    </xf>
    <xf numFmtId="4" fontId="4" fillId="0" borderId="26" xfId="302" applyNumberFormat="1" applyFont="1" applyFill="1" applyBorder="1" applyAlignment="1" applyProtection="1">
      <alignment horizontal="center" vertical="top"/>
    </xf>
    <xf numFmtId="4" fontId="4" fillId="0" borderId="26" xfId="256" applyNumberFormat="1" applyFont="1" applyFill="1" applyBorder="1" applyAlignment="1" applyProtection="1">
      <alignment horizontal="center" vertical="top"/>
    </xf>
    <xf numFmtId="4" fontId="4" fillId="0" borderId="26" xfId="256" applyNumberFormat="1" applyFont="1" applyFill="1" applyBorder="1" applyAlignment="1" applyProtection="1">
      <alignment horizontal="right" vertical="top"/>
      <protection locked="0"/>
    </xf>
    <xf numFmtId="49" fontId="51" fillId="28" borderId="12" xfId="302" applyNumberFormat="1" applyFont="1" applyFill="1" applyBorder="1" applyAlignment="1" applyProtection="1">
      <alignment horizontal="left" vertical="center"/>
    </xf>
    <xf numFmtId="0" fontId="5" fillId="28" borderId="12" xfId="302" applyFont="1" applyFill="1" applyBorder="1" applyAlignment="1" applyProtection="1">
      <alignment horizontal="justify" vertical="center" wrapText="1"/>
    </xf>
    <xf numFmtId="4" fontId="5" fillId="28" borderId="16" xfId="302" applyNumberFormat="1" applyFont="1" applyFill="1" applyBorder="1" applyAlignment="1" applyProtection="1">
      <alignment horizontal="center" vertical="top"/>
    </xf>
    <xf numFmtId="4" fontId="5" fillId="28" borderId="17" xfId="302" applyNumberFormat="1" applyFont="1" applyFill="1" applyBorder="1" applyAlignment="1" applyProtection="1">
      <alignment horizontal="center" vertical="top"/>
    </xf>
    <xf numFmtId="4" fontId="5" fillId="28" borderId="17" xfId="302" applyNumberFormat="1" applyFont="1" applyFill="1" applyBorder="1" applyAlignment="1" applyProtection="1">
      <alignment horizontal="right" vertical="top"/>
      <protection locked="0"/>
    </xf>
    <xf numFmtId="4" fontId="5" fillId="28" borderId="18" xfId="302" applyNumberFormat="1" applyFont="1" applyFill="1" applyBorder="1" applyAlignment="1" applyProtection="1">
      <alignment horizontal="right" vertical="top"/>
      <protection locked="0"/>
    </xf>
    <xf numFmtId="4" fontId="4" fillId="0" borderId="27" xfId="256" applyNumberFormat="1" applyFont="1" applyFill="1" applyBorder="1" applyAlignment="1" applyProtection="1">
      <alignment horizontal="right"/>
      <protection locked="0"/>
    </xf>
    <xf numFmtId="0" fontId="4" fillId="28" borderId="0" xfId="302" applyFont="1" applyFill="1" applyBorder="1" applyAlignment="1" applyProtection="1">
      <alignment vertical="top"/>
      <protection locked="0"/>
    </xf>
    <xf numFmtId="49" fontId="51" fillId="0" borderId="26" xfId="302" applyNumberFormat="1" applyFont="1" applyFill="1" applyBorder="1" applyAlignment="1" applyProtection="1">
      <alignment horizontal="left" vertical="top"/>
    </xf>
    <xf numFmtId="0" fontId="5" fillId="0" borderId="26" xfId="302" applyNumberFormat="1" applyFont="1" applyFill="1" applyBorder="1" applyAlignment="1" applyProtection="1">
      <alignment horizontal="justify" vertical="top" wrapText="1"/>
    </xf>
    <xf numFmtId="49" fontId="50" fillId="0" borderId="15" xfId="0" applyNumberFormat="1" applyFont="1" applyBorder="1" applyAlignment="1">
      <alignment horizontal="left" vertical="top" shrinkToFit="1"/>
    </xf>
    <xf numFmtId="0" fontId="4" fillId="0" borderId="15" xfId="0" applyFont="1" applyBorder="1" applyAlignment="1">
      <alignment horizontal="justify" vertical="top"/>
    </xf>
    <xf numFmtId="0" fontId="4" fillId="0" borderId="15" xfId="0" applyFont="1" applyBorder="1" applyAlignment="1">
      <alignment horizontal="center" vertical="top" shrinkToFit="1"/>
    </xf>
    <xf numFmtId="3" fontId="4" fillId="0" borderId="15" xfId="0" applyNumberFormat="1" applyFont="1" applyBorder="1" applyAlignment="1">
      <alignment horizontal="center" vertical="top" shrinkToFit="1"/>
    </xf>
    <xf numFmtId="4" fontId="4" fillId="0" borderId="15" xfId="0" applyNumberFormat="1" applyFont="1" applyBorder="1" applyAlignment="1">
      <alignment horizontal="right" vertical="top" shrinkToFit="1"/>
    </xf>
    <xf numFmtId="171" fontId="4" fillId="0" borderId="15" xfId="0" applyNumberFormat="1" applyFont="1" applyBorder="1" applyAlignment="1">
      <alignment horizontal="right" vertical="top" shrinkToFit="1"/>
    </xf>
    <xf numFmtId="0" fontId="50" fillId="0" borderId="14" xfId="0" applyFont="1" applyBorder="1" applyAlignment="1">
      <alignment horizontal="left" vertical="top" shrinkToFit="1"/>
    </xf>
    <xf numFmtId="0" fontId="4" fillId="0" borderId="14" xfId="0" applyFont="1" applyBorder="1" applyAlignment="1">
      <alignment horizontal="justify" vertical="top"/>
    </xf>
    <xf numFmtId="0" fontId="4" fillId="0" borderId="14" xfId="0" applyFont="1" applyBorder="1" applyAlignment="1">
      <alignment horizontal="center" vertical="top" shrinkToFit="1"/>
    </xf>
    <xf numFmtId="3" fontId="4" fillId="0" borderId="14" xfId="0" applyNumberFormat="1" applyFont="1" applyBorder="1" applyAlignment="1">
      <alignment horizontal="center" vertical="top" shrinkToFit="1"/>
    </xf>
    <xf numFmtId="4" fontId="4" fillId="0" borderId="14" xfId="0" applyNumberFormat="1" applyFont="1" applyBorder="1" applyAlignment="1">
      <alignment horizontal="right" vertical="top" shrinkToFit="1"/>
    </xf>
    <xf numFmtId="171" fontId="4" fillId="0" borderId="14" xfId="0" applyNumberFormat="1" applyFont="1" applyBorder="1" applyAlignment="1">
      <alignment horizontal="right" vertical="top" shrinkToFit="1"/>
    </xf>
    <xf numFmtId="49" fontId="50" fillId="0" borderId="12" xfId="0" applyNumberFormat="1" applyFont="1" applyBorder="1" applyAlignment="1">
      <alignment horizontal="left" vertical="top" shrinkToFit="1"/>
    </xf>
    <xf numFmtId="0" fontId="4" fillId="0" borderId="12" xfId="0" applyFont="1" applyBorder="1" applyAlignment="1">
      <alignment horizontal="justify" vertical="top"/>
    </xf>
    <xf numFmtId="0" fontId="4" fillId="0" borderId="12" xfId="0" applyFont="1" applyBorder="1" applyAlignment="1">
      <alignment horizontal="center" vertical="top" shrinkToFit="1"/>
    </xf>
    <xf numFmtId="3" fontId="4" fillId="0" borderId="12" xfId="0" applyNumberFormat="1" applyFont="1" applyBorder="1" applyAlignment="1">
      <alignment horizontal="center" vertical="top" shrinkToFit="1"/>
    </xf>
    <xf numFmtId="4" fontId="4" fillId="0" borderId="12" xfId="0" applyNumberFormat="1" applyFont="1" applyBorder="1" applyAlignment="1">
      <alignment horizontal="right" vertical="top" shrinkToFit="1"/>
    </xf>
    <xf numFmtId="171" fontId="4" fillId="0" borderId="12" xfId="0" applyNumberFormat="1" applyFont="1" applyBorder="1" applyAlignment="1">
      <alignment horizontal="right" vertical="top" shrinkToFit="1"/>
    </xf>
    <xf numFmtId="4" fontId="4" fillId="0" borderId="14" xfId="0" applyNumberFormat="1" applyFont="1" applyBorder="1" applyAlignment="1">
      <alignment horizontal="center" vertical="top" shrinkToFit="1"/>
    </xf>
    <xf numFmtId="172" fontId="4" fillId="0" borderId="15" xfId="0" applyNumberFormat="1" applyFont="1" applyBorder="1" applyAlignment="1">
      <alignment horizontal="center" vertical="top" shrinkToFit="1"/>
    </xf>
    <xf numFmtId="0" fontId="50" fillId="0" borderId="13" xfId="0" applyFont="1" applyBorder="1" applyAlignment="1">
      <alignment horizontal="left" vertical="top" shrinkToFit="1"/>
    </xf>
    <xf numFmtId="0" fontId="4" fillId="0" borderId="13" xfId="0" applyFont="1" applyBorder="1" applyAlignment="1">
      <alignment horizontal="justify" vertical="top"/>
    </xf>
    <xf numFmtId="0" fontId="4" fillId="0" borderId="13" xfId="0" applyFont="1" applyBorder="1" applyAlignment="1">
      <alignment horizontal="center" vertical="top" shrinkToFit="1"/>
    </xf>
    <xf numFmtId="3" fontId="4" fillId="0" borderId="13" xfId="0" applyNumberFormat="1" applyFont="1" applyBorder="1" applyAlignment="1">
      <alignment horizontal="center" vertical="top" shrinkToFit="1"/>
    </xf>
    <xf numFmtId="4" fontId="4" fillId="0" borderId="13" xfId="0" applyNumberFormat="1" applyFont="1" applyBorder="1" applyAlignment="1">
      <alignment horizontal="right" vertical="top" shrinkToFit="1"/>
    </xf>
    <xf numFmtId="171" fontId="4" fillId="0" borderId="13" xfId="0" applyNumberFormat="1" applyFont="1" applyBorder="1" applyAlignment="1">
      <alignment horizontal="right" vertical="top" shrinkToFit="1"/>
    </xf>
    <xf numFmtId="49" fontId="51" fillId="0" borderId="12" xfId="302" applyNumberFormat="1" applyFont="1" applyFill="1" applyBorder="1" applyAlignment="1" applyProtection="1">
      <alignment horizontal="left" vertical="top"/>
    </xf>
    <xf numFmtId="0" fontId="5" fillId="0" borderId="12" xfId="302" applyNumberFormat="1" applyFont="1" applyFill="1" applyBorder="1" applyAlignment="1" applyProtection="1">
      <alignment horizontal="justify" vertical="top" wrapText="1"/>
    </xf>
    <xf numFmtId="4" fontId="4" fillId="0" borderId="12" xfId="302" applyNumberFormat="1" applyFont="1" applyFill="1" applyBorder="1" applyAlignment="1" applyProtection="1">
      <alignment horizontal="center" vertical="top"/>
    </xf>
    <xf numFmtId="4" fontId="4" fillId="0" borderId="12" xfId="256" applyNumberFormat="1" applyFont="1" applyFill="1" applyBorder="1" applyAlignment="1" applyProtection="1">
      <alignment horizontal="center" vertical="top"/>
    </xf>
    <xf numFmtId="4" fontId="4" fillId="0" borderId="12" xfId="256" applyNumberFormat="1" applyFont="1" applyFill="1" applyBorder="1" applyAlignment="1" applyProtection="1">
      <alignment horizontal="right" vertical="top"/>
      <protection locked="0"/>
    </xf>
    <xf numFmtId="0" fontId="4" fillId="0" borderId="0" xfId="302" applyFont="1" applyFill="1" applyBorder="1" applyAlignment="1" applyProtection="1">
      <protection locked="0"/>
    </xf>
    <xf numFmtId="4" fontId="5" fillId="28" borderId="12" xfId="302" applyNumberFormat="1" applyFont="1" applyFill="1" applyBorder="1" applyAlignment="1" applyProtection="1">
      <alignment horizontal="left" vertical="center" wrapText="1"/>
    </xf>
    <xf numFmtId="4" fontId="5" fillId="28" borderId="12" xfId="302" applyNumberFormat="1" applyFont="1" applyFill="1" applyBorder="1" applyAlignment="1" applyProtection="1">
      <alignment horizontal="right" vertical="top"/>
      <protection locked="0"/>
    </xf>
    <xf numFmtId="0" fontId="4" fillId="28" borderId="0" xfId="302" applyFont="1" applyFill="1" applyBorder="1" applyAlignment="1" applyProtection="1">
      <protection locked="0"/>
    </xf>
    <xf numFmtId="0" fontId="4" fillId="0" borderId="0" xfId="0" applyNumberFormat="1" applyFont="1" applyBorder="1" applyAlignment="1" applyProtection="1">
      <alignment horizontal="justify" vertical="center" wrapText="1"/>
    </xf>
    <xf numFmtId="49" fontId="50" fillId="0" borderId="0" xfId="302" applyNumberFormat="1" applyFont="1" applyFill="1" applyBorder="1" applyAlignment="1" applyProtection="1">
      <alignment horizontal="left" vertical="top"/>
    </xf>
    <xf numFmtId="0" fontId="4" fillId="0" borderId="0" xfId="302" applyNumberFormat="1" applyFont="1" applyFill="1" applyBorder="1" applyAlignment="1" applyProtection="1">
      <alignment horizontal="justify" vertical="top" wrapText="1"/>
    </xf>
    <xf numFmtId="4" fontId="23" fillId="0" borderId="0" xfId="302" applyNumberFormat="1" applyFont="1" applyFill="1" applyBorder="1" applyAlignment="1" applyProtection="1">
      <alignment horizontal="center" vertical="top"/>
    </xf>
    <xf numFmtId="4" fontId="4" fillId="0" borderId="0" xfId="302" applyNumberFormat="1" applyFont="1" applyFill="1" applyBorder="1" applyAlignment="1" applyProtection="1">
      <alignment horizontal="center" vertical="top"/>
    </xf>
    <xf numFmtId="4" fontId="4" fillId="0" borderId="0" xfId="302" applyNumberFormat="1" applyFont="1" applyFill="1" applyBorder="1" applyAlignment="1" applyProtection="1">
      <alignment horizontal="right" vertical="top"/>
      <protection locked="0"/>
    </xf>
    <xf numFmtId="49" fontId="67" fillId="30" borderId="12" xfId="86" applyNumberFormat="1" applyFont="1" applyFill="1" applyBorder="1" applyAlignment="1">
      <alignment horizontal="left" vertical="center"/>
    </xf>
    <xf numFmtId="0" fontId="53" fillId="30" borderId="16" xfId="86" applyNumberFormat="1" applyFont="1" applyFill="1" applyBorder="1" applyAlignment="1">
      <alignment horizontal="left" vertical="center" wrapText="1"/>
    </xf>
    <xf numFmtId="0" fontId="53" fillId="30" borderId="17" xfId="86" applyNumberFormat="1" applyFont="1" applyFill="1" applyBorder="1" applyAlignment="1">
      <alignment horizontal="center" vertical="top" wrapText="1"/>
    </xf>
    <xf numFmtId="4" fontId="53" fillId="30" borderId="17" xfId="86" applyNumberFormat="1" applyFont="1" applyFill="1" applyBorder="1" applyAlignment="1">
      <alignment horizontal="center" vertical="top" wrapText="1"/>
    </xf>
    <xf numFmtId="4" fontId="53" fillId="30" borderId="17" xfId="86" applyNumberFormat="1" applyFont="1" applyFill="1" applyBorder="1" applyAlignment="1">
      <alignment horizontal="right" vertical="top" wrapText="1"/>
    </xf>
    <xf numFmtId="49" fontId="51" fillId="0" borderId="12" xfId="86" applyNumberFormat="1" applyFont="1" applyFill="1" applyBorder="1" applyAlignment="1">
      <alignment horizontal="left" vertical="center" wrapText="1"/>
    </xf>
    <xf numFmtId="0" fontId="66" fillId="0" borderId="16" xfId="86" applyNumberFormat="1" applyFont="1" applyFill="1" applyBorder="1" applyAlignment="1">
      <alignment horizontal="left" vertical="center"/>
    </xf>
    <xf numFmtId="0" fontId="54" fillId="0" borderId="17" xfId="86" applyNumberFormat="1" applyFont="1" applyFill="1" applyBorder="1" applyAlignment="1">
      <alignment horizontal="center" vertical="top" wrapText="1"/>
    </xf>
    <xf numFmtId="4" fontId="66" fillId="0" borderId="18" xfId="86" applyNumberFormat="1" applyFont="1" applyFill="1" applyBorder="1" applyAlignment="1">
      <alignment horizontal="right" vertical="top" wrapText="1"/>
    </xf>
    <xf numFmtId="0" fontId="54" fillId="0" borderId="0" xfId="86" applyFont="1" applyFill="1"/>
    <xf numFmtId="0" fontId="51" fillId="28" borderId="12" xfId="86" applyNumberFormat="1" applyFont="1" applyFill="1" applyBorder="1" applyAlignment="1">
      <alignment horizontal="left" vertical="center"/>
    </xf>
    <xf numFmtId="0" fontId="66" fillId="28" borderId="16" xfId="86" applyNumberFormat="1" applyFont="1" applyFill="1" applyBorder="1" applyAlignment="1">
      <alignment horizontal="left" vertical="center" wrapText="1"/>
    </xf>
    <xf numFmtId="0" fontId="66" fillId="28" borderId="17" xfId="86" applyNumberFormat="1" applyFont="1" applyFill="1" applyBorder="1" applyAlignment="1">
      <alignment horizontal="center" vertical="top" wrapText="1"/>
    </xf>
    <xf numFmtId="4" fontId="66" fillId="28" borderId="18" xfId="86" applyNumberFormat="1" applyFont="1" applyFill="1" applyBorder="1" applyAlignment="1">
      <alignment horizontal="right" vertical="top" wrapText="1"/>
    </xf>
    <xf numFmtId="0" fontId="66" fillId="0" borderId="18" xfId="86" applyNumberFormat="1" applyFont="1" applyFill="1" applyBorder="1" applyAlignment="1">
      <alignment horizontal="right" vertical="top" wrapText="1"/>
    </xf>
    <xf numFmtId="0" fontId="66" fillId="28" borderId="18" xfId="86" applyNumberFormat="1" applyFont="1" applyFill="1" applyBorder="1" applyAlignment="1">
      <alignment horizontal="right" vertical="top" wrapText="1"/>
    </xf>
    <xf numFmtId="4" fontId="68" fillId="0" borderId="0" xfId="256" applyNumberFormat="1" applyFont="1" applyFill="1" applyBorder="1" applyAlignment="1" applyProtection="1">
      <alignment horizontal="right"/>
      <protection locked="0"/>
    </xf>
    <xf numFmtId="16" fontId="5" fillId="0" borderId="14" xfId="0" applyNumberFormat="1" applyFont="1" applyFill="1" applyBorder="1" applyAlignment="1">
      <alignment horizontal="center" vertical="top"/>
    </xf>
    <xf numFmtId="0" fontId="23" fillId="0" borderId="14" xfId="0" applyFont="1" applyFill="1" applyBorder="1" applyAlignment="1">
      <alignment horizontal="justify" vertical="top" wrapText="1"/>
    </xf>
    <xf numFmtId="0" fontId="23" fillId="0" borderId="14" xfId="0" applyFont="1" applyFill="1" applyBorder="1" applyAlignment="1"/>
    <xf numFmtId="4" fontId="23" fillId="0" borderId="14" xfId="0" applyNumberFormat="1" applyFont="1" applyFill="1" applyBorder="1" applyAlignment="1">
      <alignment horizontal="center"/>
    </xf>
    <xf numFmtId="171" fontId="4" fillId="0" borderId="14" xfId="0" applyNumberFormat="1" applyFont="1" applyFill="1" applyBorder="1" applyAlignment="1"/>
    <xf numFmtId="0" fontId="4" fillId="0" borderId="0" xfId="0" applyFont="1" applyFill="1" applyBorder="1" applyAlignment="1"/>
    <xf numFmtId="16" fontId="4" fillId="0" borderId="12" xfId="0" applyNumberFormat="1" applyFont="1" applyFill="1" applyBorder="1" applyAlignment="1">
      <alignment horizontal="center" vertical="top"/>
    </xf>
    <xf numFmtId="0" fontId="69" fillId="0" borderId="12" xfId="0" applyNumberFormat="1" applyFont="1" applyFill="1" applyBorder="1" applyAlignment="1">
      <alignment horizontal="justify" vertical="top" wrapText="1"/>
    </xf>
    <xf numFmtId="0" fontId="23" fillId="0" borderId="12" xfId="0" applyFont="1" applyFill="1" applyBorder="1" applyAlignment="1"/>
    <xf numFmtId="4" fontId="23" fillId="0" borderId="12" xfId="0" applyNumberFormat="1" applyFont="1" applyFill="1" applyBorder="1" applyAlignment="1">
      <alignment horizontal="center"/>
    </xf>
    <xf numFmtId="171" fontId="4" fillId="0" borderId="12" xfId="0" applyNumberFormat="1" applyFont="1" applyFill="1" applyBorder="1" applyAlignment="1"/>
    <xf numFmtId="16" fontId="4" fillId="0" borderId="14" xfId="0" applyNumberFormat="1" applyFont="1" applyFill="1" applyBorder="1" applyAlignment="1">
      <alignment horizontal="center" vertical="top"/>
    </xf>
    <xf numFmtId="0" fontId="69" fillId="0" borderId="14" xfId="0" applyNumberFormat="1" applyFont="1" applyFill="1" applyBorder="1" applyAlignment="1">
      <alignment horizontal="justify" vertical="top" wrapText="1"/>
    </xf>
    <xf numFmtId="49" fontId="4" fillId="0" borderId="15" xfId="0" applyNumberFormat="1" applyFont="1" applyBorder="1" applyAlignment="1">
      <alignment horizontal="center" vertical="top" shrinkToFit="1"/>
    </xf>
    <xf numFmtId="0" fontId="4" fillId="0" borderId="15" xfId="0" applyFont="1" applyBorder="1" applyAlignment="1">
      <alignment horizontal="center" shrinkToFit="1"/>
    </xf>
    <xf numFmtId="4" fontId="4" fillId="0" borderId="15" xfId="0" applyNumberFormat="1" applyFont="1" applyBorder="1" applyAlignment="1">
      <alignment horizontal="center" shrinkToFit="1"/>
    </xf>
    <xf numFmtId="4" fontId="4" fillId="0" borderId="15" xfId="0" applyNumberFormat="1" applyFont="1" applyBorder="1" applyAlignment="1">
      <alignment shrinkToFit="1"/>
    </xf>
    <xf numFmtId="171" fontId="4" fillId="0" borderId="15" xfId="0" applyNumberFormat="1" applyFont="1" applyBorder="1" applyAlignment="1">
      <alignment shrinkToFit="1"/>
    </xf>
    <xf numFmtId="0" fontId="4" fillId="0" borderId="0" xfId="0" applyFont="1"/>
    <xf numFmtId="0" fontId="4" fillId="0" borderId="14" xfId="0" applyFont="1" applyBorder="1" applyAlignment="1">
      <alignment horizontal="center" shrinkToFit="1"/>
    </xf>
    <xf numFmtId="4" fontId="4" fillId="0" borderId="14" xfId="0" applyNumberFormat="1" applyFont="1" applyBorder="1" applyAlignment="1">
      <alignment horizontal="center" shrinkToFit="1"/>
    </xf>
    <xf numFmtId="4" fontId="4" fillId="0" borderId="14" xfId="0" applyNumberFormat="1" applyFont="1" applyBorder="1" applyAlignment="1">
      <alignment shrinkToFit="1"/>
    </xf>
    <xf numFmtId="171" fontId="4" fillId="0" borderId="14" xfId="0" applyNumberFormat="1" applyFont="1" applyBorder="1" applyAlignment="1">
      <alignment shrinkToFit="1"/>
    </xf>
    <xf numFmtId="0" fontId="4" fillId="0" borderId="13" xfId="0" applyFont="1" applyBorder="1" applyAlignment="1">
      <alignment horizontal="center" shrinkToFit="1"/>
    </xf>
    <xf numFmtId="4" fontId="4" fillId="0" borderId="13" xfId="0" applyNumberFormat="1" applyFont="1" applyBorder="1" applyAlignment="1">
      <alignment horizontal="center" shrinkToFit="1"/>
    </xf>
    <xf numFmtId="4" fontId="4" fillId="0" borderId="13" xfId="0" applyNumberFormat="1" applyFont="1" applyBorder="1" applyAlignment="1">
      <alignment shrinkToFit="1"/>
    </xf>
    <xf numFmtId="171" fontId="4" fillId="0" borderId="13" xfId="0" applyNumberFormat="1" applyFont="1" applyBorder="1" applyAlignment="1">
      <alignment shrinkToFit="1"/>
    </xf>
    <xf numFmtId="49" fontId="4" fillId="0" borderId="12" xfId="0" applyNumberFormat="1" applyFont="1" applyBorder="1" applyAlignment="1">
      <alignment horizontal="center" vertical="top" shrinkToFit="1"/>
    </xf>
    <xf numFmtId="0" fontId="4" fillId="0" borderId="12" xfId="0" applyFont="1" applyBorder="1" applyAlignment="1">
      <alignment horizontal="center" shrinkToFit="1"/>
    </xf>
    <xf numFmtId="4" fontId="4" fillId="0" borderId="12" xfId="0" applyNumberFormat="1" applyFont="1" applyBorder="1" applyAlignment="1">
      <alignment horizontal="center" shrinkToFit="1"/>
    </xf>
    <xf numFmtId="4" fontId="4" fillId="0" borderId="12" xfId="0" applyNumberFormat="1" applyFont="1" applyBorder="1" applyAlignment="1">
      <alignment shrinkToFit="1"/>
    </xf>
    <xf numFmtId="171" fontId="4" fillId="0" borderId="12" xfId="0" applyNumberFormat="1" applyFont="1" applyBorder="1" applyAlignment="1">
      <alignment shrinkToFit="1"/>
    </xf>
    <xf numFmtId="0" fontId="4" fillId="0" borderId="0" xfId="0" applyNumberFormat="1" applyFont="1" applyBorder="1" applyAlignment="1" applyProtection="1">
      <alignment horizontal="justify" vertical="center"/>
    </xf>
    <xf numFmtId="0" fontId="4" fillId="0" borderId="12" xfId="0" applyFont="1" applyFill="1" applyBorder="1" applyAlignment="1">
      <alignment horizontal="center"/>
    </xf>
    <xf numFmtId="4" fontId="4" fillId="0" borderId="12" xfId="0" applyNumberFormat="1" applyFont="1" applyFill="1" applyBorder="1" applyAlignment="1">
      <alignment horizontal="center"/>
    </xf>
    <xf numFmtId="0" fontId="4" fillId="0" borderId="14" xfId="0" applyFont="1" applyFill="1" applyBorder="1" applyAlignment="1">
      <alignment horizontal="center"/>
    </xf>
    <xf numFmtId="4" fontId="4" fillId="0" borderId="14" xfId="0" applyNumberFormat="1" applyFont="1" applyFill="1" applyBorder="1" applyAlignment="1">
      <alignment horizontal="center"/>
    </xf>
    <xf numFmtId="16" fontId="4" fillId="0" borderId="13" xfId="0" applyNumberFormat="1" applyFont="1" applyFill="1" applyBorder="1" applyAlignment="1">
      <alignment horizontal="center" vertical="top"/>
    </xf>
    <xf numFmtId="49" fontId="4" fillId="0" borderId="14" xfId="0" applyNumberFormat="1" applyFont="1" applyBorder="1" applyAlignment="1">
      <alignment horizontal="center" vertical="top" shrinkToFit="1"/>
    </xf>
    <xf numFmtId="0" fontId="4" fillId="0" borderId="12" xfId="0" applyFont="1" applyBorder="1" applyAlignment="1">
      <alignment horizontal="justify" vertical="top" wrapText="1"/>
    </xf>
    <xf numFmtId="0" fontId="0" fillId="0" borderId="27" xfId="0" applyBorder="1" applyAlignment="1">
      <alignment horizontal="justify" vertical="top"/>
    </xf>
    <xf numFmtId="0" fontId="0" fillId="0" borderId="0" xfId="0" applyAlignment="1">
      <alignment horizontal="justify" vertical="top"/>
    </xf>
    <xf numFmtId="0" fontId="0" fillId="0" borderId="23" xfId="0" applyBorder="1" applyAlignment="1">
      <alignment horizontal="justify" vertical="top"/>
    </xf>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23" xfId="0" applyFont="1" applyBorder="1" applyAlignment="1">
      <alignment horizontal="justify" vertical="top" wrapText="1"/>
    </xf>
    <xf numFmtId="0" fontId="4" fillId="0" borderId="27" xfId="0" applyFont="1" applyBorder="1" applyAlignment="1">
      <alignment horizontal="justify" vertical="top" wrapText="1"/>
    </xf>
    <xf numFmtId="0" fontId="0" fillId="0" borderId="0" xfId="0" applyAlignment="1">
      <alignment horizontal="justify" vertical="top" wrapText="1"/>
    </xf>
    <xf numFmtId="0" fontId="0" fillId="0" borderId="23" xfId="0" applyBorder="1" applyAlignment="1">
      <alignment horizontal="justify" vertical="top" wrapText="1"/>
    </xf>
    <xf numFmtId="0" fontId="4" fillId="0" borderId="0" xfId="0" applyFont="1" applyAlignment="1">
      <alignment horizontal="justify" vertical="top" wrapText="1"/>
    </xf>
    <xf numFmtId="0" fontId="4" fillId="0" borderId="23" xfId="0" applyFont="1" applyBorder="1" applyAlignment="1">
      <alignment horizontal="justify" vertical="top" wrapText="1"/>
    </xf>
    <xf numFmtId="0" fontId="4" fillId="0" borderId="27" xfId="0" applyFont="1" applyBorder="1" applyAlignment="1">
      <alignment horizontal="justify" vertical="top"/>
    </xf>
    <xf numFmtId="0" fontId="4" fillId="0" borderId="0" xfId="0" applyFont="1" applyAlignment="1">
      <alignment horizontal="justify" vertical="top"/>
    </xf>
    <xf numFmtId="0" fontId="4" fillId="0" borderId="23" xfId="0" applyFont="1" applyBorder="1" applyAlignment="1">
      <alignment horizontal="justify" vertical="top"/>
    </xf>
    <xf numFmtId="0" fontId="0" fillId="0" borderId="29"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4" fillId="0" borderId="27" xfId="0" applyFont="1" applyFill="1" applyBorder="1" applyAlignment="1">
      <alignment horizontal="justify" vertical="top" wrapText="1"/>
    </xf>
    <xf numFmtId="0" fontId="0" fillId="0" borderId="0" xfId="0" applyFill="1" applyAlignment="1">
      <alignment horizontal="justify" vertical="top" wrapText="1"/>
    </xf>
    <xf numFmtId="0" fontId="0" fillId="0" borderId="23" xfId="0" applyFill="1" applyBorder="1" applyAlignment="1">
      <alignment horizontal="justify" vertical="top" wrapText="1"/>
    </xf>
    <xf numFmtId="0" fontId="51" fillId="0" borderId="0" xfId="85"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22" fillId="0" borderId="27" xfId="0" applyFont="1" applyBorder="1" applyAlignment="1">
      <alignment horizontal="center" vertical="center"/>
    </xf>
    <xf numFmtId="0" fontId="22" fillId="0" borderId="0" xfId="0" applyFont="1" applyBorder="1" applyAlignment="1">
      <alignment horizontal="center" vertical="center"/>
    </xf>
    <xf numFmtId="0" fontId="22" fillId="0" borderId="23" xfId="0" applyFont="1" applyBorder="1" applyAlignment="1">
      <alignment horizontal="center" vertical="center"/>
    </xf>
    <xf numFmtId="0" fontId="0" fillId="0" borderId="0" xfId="0" applyBorder="1" applyAlignment="1">
      <alignment horizontal="center"/>
    </xf>
    <xf numFmtId="49" fontId="50" fillId="0" borderId="28" xfId="85" applyNumberFormat="1" applyFont="1" applyFill="1" applyBorder="1" applyAlignment="1">
      <alignment horizontal="center" vertical="top"/>
    </xf>
    <xf numFmtId="49" fontId="50" fillId="0" borderId="21" xfId="85" applyNumberFormat="1" applyFont="1" applyFill="1" applyBorder="1" applyAlignment="1">
      <alignment horizontal="center" vertical="top"/>
    </xf>
    <xf numFmtId="49" fontId="50" fillId="0" borderId="22" xfId="85" applyNumberFormat="1" applyFont="1" applyFill="1" applyBorder="1" applyAlignment="1">
      <alignment horizontal="center" vertical="top"/>
    </xf>
    <xf numFmtId="0" fontId="5" fillId="0" borderId="27" xfId="0" applyFont="1" applyBorder="1" applyAlignment="1">
      <alignment horizontal="left"/>
    </xf>
    <xf numFmtId="0" fontId="5" fillId="0" borderId="0" xfId="0" applyFont="1" applyAlignment="1">
      <alignment horizontal="left"/>
    </xf>
    <xf numFmtId="0" fontId="5" fillId="0" borderId="23" xfId="0" applyFont="1" applyBorder="1" applyAlignment="1">
      <alignment horizontal="left"/>
    </xf>
    <xf numFmtId="0" fontId="50" fillId="0" borderId="16" xfId="85" applyNumberFormat="1" applyFont="1" applyFill="1" applyBorder="1" applyAlignment="1">
      <alignment horizontal="center" vertical="center" wrapText="1"/>
    </xf>
    <xf numFmtId="0" fontId="50" fillId="0" borderId="17" xfId="85" applyNumberFormat="1" applyFont="1" applyFill="1" applyBorder="1" applyAlignment="1">
      <alignment horizontal="center" vertical="center" wrapText="1"/>
    </xf>
    <xf numFmtId="0" fontId="50" fillId="0" borderId="18" xfId="85" applyNumberFormat="1" applyFont="1" applyFill="1" applyBorder="1" applyAlignment="1">
      <alignment horizontal="center" vertical="center" wrapText="1"/>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1" fillId="0" borderId="18" xfId="0" applyFont="1" applyBorder="1" applyAlignment="1">
      <alignment horizontal="left" vertical="center"/>
    </xf>
  </cellXfs>
  <cellStyles count="407">
    <cellStyle name="_Procjena opremanja Busevec - Lekenik" xfId="1"/>
    <cellStyle name="20% - Accent1" xfId="2"/>
    <cellStyle name="20% - Accent1 2" xfId="3"/>
    <cellStyle name="20% - Accent1 2 2" xfId="126"/>
    <cellStyle name="20% - Accent1 2 3" xfId="125"/>
    <cellStyle name="20% - Accent1 3" xfId="127"/>
    <cellStyle name="20% - Accent1 4" xfId="128"/>
    <cellStyle name="20% - Accent2" xfId="4"/>
    <cellStyle name="20% - Accent2 2" xfId="5"/>
    <cellStyle name="20% - Accent2 2 2" xfId="130"/>
    <cellStyle name="20% - Accent2 2 3" xfId="129"/>
    <cellStyle name="20% - Accent2 3" xfId="131"/>
    <cellStyle name="20% - Accent2 4" xfId="132"/>
    <cellStyle name="20% - Accent3" xfId="6"/>
    <cellStyle name="20% - Accent3 2" xfId="7"/>
    <cellStyle name="20% - Accent3 2 2" xfId="134"/>
    <cellStyle name="20% - Accent3 2 3" xfId="133"/>
    <cellStyle name="20% - Accent3 3" xfId="135"/>
    <cellStyle name="20% - Accent3 4" xfId="136"/>
    <cellStyle name="20% - Accent4" xfId="8"/>
    <cellStyle name="20% - Accent4 2" xfId="9"/>
    <cellStyle name="20% - Accent4 2 2" xfId="138"/>
    <cellStyle name="20% - Accent4 2 3" xfId="137"/>
    <cellStyle name="20% - Accent4 3" xfId="139"/>
    <cellStyle name="20% - Accent4 4" xfId="140"/>
    <cellStyle name="20% - Accent5" xfId="10"/>
    <cellStyle name="20% - Accent5 2" xfId="11"/>
    <cellStyle name="20% - Accent5 2 2" xfId="142"/>
    <cellStyle name="20% - Accent5 2 3" xfId="141"/>
    <cellStyle name="20% - Accent5 3" xfId="143"/>
    <cellStyle name="20% - Accent5 4" xfId="144"/>
    <cellStyle name="20% - Accent6" xfId="12"/>
    <cellStyle name="20% - Accent6 2" xfId="13"/>
    <cellStyle name="20% - Accent6 2 2" xfId="146"/>
    <cellStyle name="20% - Accent6 2 3" xfId="145"/>
    <cellStyle name="20% - Accent6 3" xfId="147"/>
    <cellStyle name="20% - Accent6 4" xfId="148"/>
    <cellStyle name="20% - Isticanje1" xfId="149"/>
    <cellStyle name="20% - Isticanje1 2" xfId="150"/>
    <cellStyle name="20% - Isticanje1_2014-12-03 Tender B Manastir - most Drava" xfId="151"/>
    <cellStyle name="20% - Isticanje2" xfId="152"/>
    <cellStyle name="20% - Isticanje2 2" xfId="153"/>
    <cellStyle name="20% - Isticanje2_2014-12-03 Tender B Manastir - most Drava" xfId="154"/>
    <cellStyle name="20% - Isticanje3" xfId="155"/>
    <cellStyle name="20% - Isticanje3 2" xfId="156"/>
    <cellStyle name="20% - Isticanje3_2014-12-03 Tender B Manastir - most Drava" xfId="157"/>
    <cellStyle name="20% - Isticanje4" xfId="158"/>
    <cellStyle name="20% - Isticanje4 2" xfId="159"/>
    <cellStyle name="20% - Isticanje4_2014-12-03 Tender B Manastir - most Drava" xfId="160"/>
    <cellStyle name="20% - Isticanje5" xfId="161"/>
    <cellStyle name="20% - Isticanje5 2" xfId="162"/>
    <cellStyle name="20% - Isticanje5_2014-12-03 Tender B Manastir - most Drava" xfId="163"/>
    <cellStyle name="20% - Isticanje6" xfId="164"/>
    <cellStyle name="20% - Isticanje6 2" xfId="165"/>
    <cellStyle name="20% - Isticanje6_2014-12-03 Tender B Manastir - most Drava" xfId="166"/>
    <cellStyle name="40% - Accent1" xfId="14"/>
    <cellStyle name="40% - Accent1 2" xfId="15"/>
    <cellStyle name="40% - Accent1 2 2" xfId="168"/>
    <cellStyle name="40% - Accent1 2 3" xfId="167"/>
    <cellStyle name="40% - Accent1 3" xfId="169"/>
    <cellStyle name="40% - Accent1 4" xfId="170"/>
    <cellStyle name="40% - Accent2" xfId="16"/>
    <cellStyle name="40% - Accent2 2" xfId="17"/>
    <cellStyle name="40% - Accent2 2 2" xfId="172"/>
    <cellStyle name="40% - Accent2 2 3" xfId="171"/>
    <cellStyle name="40% - Accent2 3" xfId="173"/>
    <cellStyle name="40% - Accent2 4" xfId="174"/>
    <cellStyle name="40% - Accent3" xfId="18"/>
    <cellStyle name="40% - Accent3 2" xfId="19"/>
    <cellStyle name="40% - Accent3 2 2" xfId="176"/>
    <cellStyle name="40% - Accent3 2 3" xfId="175"/>
    <cellStyle name="40% - Accent3 3" xfId="177"/>
    <cellStyle name="40% - Accent3 4" xfId="178"/>
    <cellStyle name="40% - Accent4" xfId="20"/>
    <cellStyle name="40% - Accent4 2" xfId="21"/>
    <cellStyle name="40% - Accent4 2 2" xfId="180"/>
    <cellStyle name="40% - Accent4 2 3" xfId="179"/>
    <cellStyle name="40% - Accent4 3" xfId="181"/>
    <cellStyle name="40% - Accent4 4" xfId="182"/>
    <cellStyle name="40% - Accent5" xfId="22"/>
    <cellStyle name="40% - Accent5 2" xfId="23"/>
    <cellStyle name="40% - Accent5 2 2" xfId="184"/>
    <cellStyle name="40% - Accent5 2 3" xfId="183"/>
    <cellStyle name="40% - Accent5 3" xfId="185"/>
    <cellStyle name="40% - Accent5 3 2" xfId="379"/>
    <cellStyle name="40% - Accent5 3 2 2" xfId="399"/>
    <cellStyle name="40% - Accent5 3 3" xfId="390"/>
    <cellStyle name="40% - Accent5 4" xfId="186"/>
    <cellStyle name="40% - Accent5 5" xfId="187"/>
    <cellStyle name="40% - Accent6" xfId="24"/>
    <cellStyle name="40% - Accent6 2" xfId="25"/>
    <cellStyle name="40% - Accent6 2 2" xfId="189"/>
    <cellStyle name="40% - Accent6 2 3" xfId="188"/>
    <cellStyle name="40% - Accent6 3" xfId="190"/>
    <cellStyle name="40% - Accent6 4" xfId="191"/>
    <cellStyle name="40% - Isticanje2" xfId="192"/>
    <cellStyle name="40% - Isticanje2 2" xfId="193"/>
    <cellStyle name="40% - Isticanje2_2014-12-03 Tender B Manastir - most Drava" xfId="194"/>
    <cellStyle name="40% - Isticanje3" xfId="195"/>
    <cellStyle name="40% - Isticanje3 2" xfId="196"/>
    <cellStyle name="40% - Isticanje3_2014-12-03 Tender B Manastir - most Drava" xfId="197"/>
    <cellStyle name="40% - Isticanje4" xfId="198"/>
    <cellStyle name="40% - Isticanje4 2" xfId="199"/>
    <cellStyle name="40% - Isticanje4_2014-12-03 Tender B Manastir - most Drava" xfId="200"/>
    <cellStyle name="40% - Isticanje5" xfId="201"/>
    <cellStyle name="40% - Isticanje5 2" xfId="202"/>
    <cellStyle name="40% - Isticanje5 3" xfId="203"/>
    <cellStyle name="40% - Isticanje5 3 2" xfId="380"/>
    <cellStyle name="40% - Isticanje5 3 2 2" xfId="400"/>
    <cellStyle name="40% - Isticanje5 3 3" xfId="391"/>
    <cellStyle name="40% - Isticanje5 5" xfId="204"/>
    <cellStyle name="40% - Isticanje5 5 2" xfId="381"/>
    <cellStyle name="40% - Isticanje5 5 2 2" xfId="401"/>
    <cellStyle name="40% - Isticanje5 5 3" xfId="392"/>
    <cellStyle name="40% - Isticanje5_2014-12-03 Tender B Manastir - most Drava" xfId="205"/>
    <cellStyle name="40% - Isticanje6" xfId="206"/>
    <cellStyle name="40% - Isticanje6 2" xfId="207"/>
    <cellStyle name="40% - Isticanje6_2014-12-03 Tender B Manastir - most Drava" xfId="208"/>
    <cellStyle name="40% - Naglasak1" xfId="209"/>
    <cellStyle name="40% - Naglasak1 2" xfId="210"/>
    <cellStyle name="40% - Naglasak1_2014-12-03 Tender B Manastir - most Drava" xfId="211"/>
    <cellStyle name="60% - Accent1" xfId="26"/>
    <cellStyle name="60% - Accent1 2" xfId="27"/>
    <cellStyle name="60% - Accent1 2 2" xfId="212"/>
    <cellStyle name="60% - Accent1 3" xfId="213"/>
    <cellStyle name="60% - Accent2" xfId="28"/>
    <cellStyle name="60% - Accent2 2" xfId="29"/>
    <cellStyle name="60% - Accent2 2 2" xfId="214"/>
    <cellStyle name="60% - Accent2 3" xfId="215"/>
    <cellStyle name="60% - Accent3" xfId="30"/>
    <cellStyle name="60% - Accent3 2" xfId="31"/>
    <cellStyle name="60% - Accent3 2 2" xfId="216"/>
    <cellStyle name="60% - Accent3 3" xfId="217"/>
    <cellStyle name="60% - Accent4" xfId="32"/>
    <cellStyle name="60% - Accent4 2" xfId="33"/>
    <cellStyle name="60% - Accent4 2 2" xfId="218"/>
    <cellStyle name="60% - Accent4 3" xfId="219"/>
    <cellStyle name="60% - Accent5" xfId="34"/>
    <cellStyle name="60% - Accent5 2" xfId="35"/>
    <cellStyle name="60% - Accent5 2 2" xfId="220"/>
    <cellStyle name="60% - Accent5 3" xfId="221"/>
    <cellStyle name="60% - Accent6" xfId="36"/>
    <cellStyle name="60% - Accent6 2" xfId="37"/>
    <cellStyle name="60% - Accent6 2 2" xfId="222"/>
    <cellStyle name="60% - Accent6 3" xfId="223"/>
    <cellStyle name="60% - Isticanje1" xfId="224"/>
    <cellStyle name="60% - Isticanje2" xfId="225"/>
    <cellStyle name="60% - Isticanje3" xfId="226"/>
    <cellStyle name="60% - Isticanje4" xfId="227"/>
    <cellStyle name="60% - Isticanje5" xfId="228"/>
    <cellStyle name="60% - Isticanje6" xfId="229"/>
    <cellStyle name="Accent1" xfId="38"/>
    <cellStyle name="Accent1 2" xfId="39"/>
    <cellStyle name="Accent1 2 2" xfId="230"/>
    <cellStyle name="Accent1 3" xfId="231"/>
    <cellStyle name="Accent2" xfId="40"/>
    <cellStyle name="Accent2 2" xfId="41"/>
    <cellStyle name="Accent2 2 2" xfId="232"/>
    <cellStyle name="Accent2 3" xfId="233"/>
    <cellStyle name="Accent3" xfId="42"/>
    <cellStyle name="Accent3 2" xfId="43"/>
    <cellStyle name="Accent3 2 2" xfId="234"/>
    <cellStyle name="Accent3 3" xfId="235"/>
    <cellStyle name="Accent4" xfId="44"/>
    <cellStyle name="Accent4 2" xfId="45"/>
    <cellStyle name="Accent4 2 2" xfId="236"/>
    <cellStyle name="Accent4 3" xfId="237"/>
    <cellStyle name="Accent5" xfId="46"/>
    <cellStyle name="Accent5 2" xfId="47"/>
    <cellStyle name="Accent5 2 2" xfId="238"/>
    <cellStyle name="Accent5 3" xfId="239"/>
    <cellStyle name="Accent6" xfId="48"/>
    <cellStyle name="Accent6 2" xfId="49"/>
    <cellStyle name="Accent6 2 2" xfId="240"/>
    <cellStyle name="Accent6 3" xfId="241"/>
    <cellStyle name="Bad" xfId="123"/>
    <cellStyle name="Bad 2" xfId="50"/>
    <cellStyle name="Bad 2 2" xfId="242"/>
    <cellStyle name="Bad 3" xfId="243"/>
    <cellStyle name="Bilješka" xfId="244"/>
    <cellStyle name="Bilješka 2" xfId="51"/>
    <cellStyle name="Bilješka 2 2" xfId="245"/>
    <cellStyle name="Bilješka 3" xfId="246"/>
    <cellStyle name="Bilješka 4" xfId="247"/>
    <cellStyle name="Calculation" xfId="52"/>
    <cellStyle name="Calculation 2" xfId="53"/>
    <cellStyle name="Calculation 2 2" xfId="248"/>
    <cellStyle name="Calculation 3" xfId="249"/>
    <cellStyle name="Check Cell" xfId="54"/>
    <cellStyle name="Check Cell 2" xfId="55"/>
    <cellStyle name="Check Cell 2 2" xfId="250"/>
    <cellStyle name="Check Cell 3" xfId="251"/>
    <cellStyle name="Comma 2" xfId="56"/>
    <cellStyle name="Comma 2 2" xfId="57"/>
    <cellStyle name="Comma 2 2 2" xfId="254"/>
    <cellStyle name="Comma 2 2 3" xfId="253"/>
    <cellStyle name="Comma 3" xfId="58"/>
    <cellStyle name="Comma 3 2" xfId="256"/>
    <cellStyle name="Comma 3 2 2" xfId="257"/>
    <cellStyle name="Comma 3 3" xfId="255"/>
    <cellStyle name="Comma 4" xfId="59"/>
    <cellStyle name="Comma 4 2" xfId="259"/>
    <cellStyle name="Comma 4 3" xfId="258"/>
    <cellStyle name="Comma 5" xfId="60"/>
    <cellStyle name="Comma 5 2" xfId="260"/>
    <cellStyle name="Comma 6" xfId="261"/>
    <cellStyle name="Comma 7" xfId="262"/>
    <cellStyle name="Comma 8" xfId="252"/>
    <cellStyle name="Comma 8 2" xfId="393"/>
    <cellStyle name="Currency 2" xfId="263"/>
    <cellStyle name="Dobro" xfId="264"/>
    <cellStyle name="Dobro 2" xfId="61"/>
    <cellStyle name="Euro" xfId="62"/>
    <cellStyle name="Explanatory Text" xfId="63"/>
    <cellStyle name="Explanatory Text 2" xfId="64"/>
    <cellStyle name="Explanatory Text 2 2" xfId="265"/>
    <cellStyle name="Explanatory Text 3" xfId="266"/>
    <cellStyle name="Good" xfId="65"/>
    <cellStyle name="Good 2" xfId="267"/>
    <cellStyle name="Good 3" xfId="268"/>
    <cellStyle name="Heading 1" xfId="66"/>
    <cellStyle name="Heading 1 2" xfId="67"/>
    <cellStyle name="Heading 1 2 2" xfId="269"/>
    <cellStyle name="Heading 1 3" xfId="270"/>
    <cellStyle name="Heading 2" xfId="68"/>
    <cellStyle name="Heading 2 2" xfId="69"/>
    <cellStyle name="Heading 2 2 2" xfId="271"/>
    <cellStyle name="Heading 2 3" xfId="272"/>
    <cellStyle name="Heading 3" xfId="70"/>
    <cellStyle name="Heading 3 2" xfId="71"/>
    <cellStyle name="Heading 3 2 2" xfId="273"/>
    <cellStyle name="Heading 3 3" xfId="274"/>
    <cellStyle name="Heading 4" xfId="72"/>
    <cellStyle name="Heading 4 2" xfId="73"/>
    <cellStyle name="Heading 4 2 2" xfId="275"/>
    <cellStyle name="Heading 4 3" xfId="276"/>
    <cellStyle name="Input" xfId="74"/>
    <cellStyle name="Input 2" xfId="75"/>
    <cellStyle name="Input 2 2" xfId="277"/>
    <cellStyle name="Input 3" xfId="278"/>
    <cellStyle name="Isticanje1" xfId="279"/>
    <cellStyle name="Isticanje2" xfId="280"/>
    <cellStyle name="Isticanje3" xfId="281"/>
    <cellStyle name="Isticanje4" xfId="282"/>
    <cellStyle name="Isticanje5" xfId="283"/>
    <cellStyle name="Isticanje6" xfId="284"/>
    <cellStyle name="Izlaz" xfId="285"/>
    <cellStyle name="Izlaz 2" xfId="76"/>
    <cellStyle name="Izračun" xfId="286"/>
    <cellStyle name="Linked Cell" xfId="77"/>
    <cellStyle name="Linked Cell 2" xfId="78"/>
    <cellStyle name="Linked Cell 2 2" xfId="287"/>
    <cellStyle name="Linked Cell 3" xfId="288"/>
    <cellStyle name="Loše" xfId="289"/>
    <cellStyle name="Naslov" xfId="290"/>
    <cellStyle name="Naslov 1" xfId="291"/>
    <cellStyle name="Naslov 2" xfId="292"/>
    <cellStyle name="Naslov 3" xfId="293"/>
    <cellStyle name="Naslov 4" xfId="294"/>
    <cellStyle name="Naslov 5" xfId="79"/>
    <cellStyle name="Neutral" xfId="80"/>
    <cellStyle name="Neutral 2" xfId="81"/>
    <cellStyle name="Neutral 2 2" xfId="295"/>
    <cellStyle name="Neutral 3" xfId="296"/>
    <cellStyle name="Neutralno" xfId="297"/>
    <cellStyle name="Normal" xfId="0" builtinId="0"/>
    <cellStyle name="Normal 10" xfId="298"/>
    <cellStyle name="Normal 11" xfId="299"/>
    <cellStyle name="Normal 12" xfId="300"/>
    <cellStyle name="Normal 13" xfId="124"/>
    <cellStyle name="Normal 13 2" xfId="389"/>
    <cellStyle name="Normal 2" xfId="82"/>
    <cellStyle name="Normal 2 2" xfId="83"/>
    <cellStyle name="Normal 2 2 2" xfId="302"/>
    <cellStyle name="Normal 2 2 3" xfId="303"/>
    <cellStyle name="Normal 2 2 4" xfId="304"/>
    <cellStyle name="Normal 2 2 5" xfId="301"/>
    <cellStyle name="Normal 2 3" xfId="84"/>
    <cellStyle name="Normal 2 3 2" xfId="305"/>
    <cellStyle name="Normal 3" xfId="85"/>
    <cellStyle name="Normal 3 2" xfId="86"/>
    <cellStyle name="Normal 3 3" xfId="306"/>
    <cellStyle name="Normal 4" xfId="87"/>
    <cellStyle name="Normal 4 2" xfId="308"/>
    <cellStyle name="Normal 4 3" xfId="307"/>
    <cellStyle name="Normal 4 3 2" xfId="394"/>
    <cellStyle name="Normal 4 4" xfId="382"/>
    <cellStyle name="Normal 4 4 2" xfId="402"/>
    <cellStyle name="Normal 4_2014-12-03 Tender B Manastir - most Drava" xfId="309"/>
    <cellStyle name="Normal 5" xfId="310"/>
    <cellStyle name="Normal 5 2" xfId="383"/>
    <cellStyle name="Normal 5 2 2" xfId="403"/>
    <cellStyle name="Normal 5 3" xfId="395"/>
    <cellStyle name="Normal 6" xfId="311"/>
    <cellStyle name="Normal 6 2" xfId="384"/>
    <cellStyle name="Normal 6 2 2" xfId="404"/>
    <cellStyle name="Normal 6 3" xfId="396"/>
    <cellStyle name="Normal 7" xfId="312"/>
    <cellStyle name="Normal 7 2" xfId="313"/>
    <cellStyle name="Normal 8" xfId="314"/>
    <cellStyle name="Normal 9" xfId="88"/>
    <cellStyle name="Normal 9 2" xfId="89"/>
    <cellStyle name="Normalno 2" xfId="315"/>
    <cellStyle name="Normalno 2 2" xfId="316"/>
    <cellStyle name="Normalno 2 3" xfId="317"/>
    <cellStyle name="Normalno 3" xfId="318"/>
    <cellStyle name="Normalno 3 2" xfId="319"/>
    <cellStyle name="Normalno 4" xfId="320"/>
    <cellStyle name="Note" xfId="90"/>
    <cellStyle name="Note 2" xfId="321"/>
    <cellStyle name="Note 3" xfId="322"/>
    <cellStyle name="Note 4" xfId="323"/>
    <cellStyle name="Note 5" xfId="324"/>
    <cellStyle name="Obično 183" xfId="91"/>
    <cellStyle name="Obično 183 2" xfId="92"/>
    <cellStyle name="Obično 2" xfId="93"/>
    <cellStyle name="Obično 3" xfId="94"/>
    <cellStyle name="Obično 3 2" xfId="95"/>
    <cellStyle name="Obično 3 2 2" xfId="325"/>
    <cellStyle name="Obično 3 3" xfId="96"/>
    <cellStyle name="Obično 4" xfId="97"/>
    <cellStyle name="Obično 4 2" xfId="98"/>
    <cellStyle name="Obično 4 2 2" xfId="326"/>
    <cellStyle name="Obično 5" xfId="99"/>
    <cellStyle name="Obično 5 2" xfId="327"/>
    <cellStyle name="Obično 5 2 2" xfId="397"/>
    <cellStyle name="Obično 5 3" xfId="385"/>
    <cellStyle name="Obično 5 3 2" xfId="405"/>
    <cellStyle name="Obično 5 4" xfId="328"/>
    <cellStyle name="Obično 5 4 2" xfId="386"/>
    <cellStyle name="Obično 5 4 2 2" xfId="406"/>
    <cellStyle name="Obično 5 4 3" xfId="398"/>
    <cellStyle name="Obično 5 5" xfId="387"/>
    <cellStyle name="Obično 5_2014-12-03 Tender B Manastir - most Drava" xfId="329"/>
    <cellStyle name="Obično 6" xfId="100"/>
    <cellStyle name="Obično 6 2" xfId="331"/>
    <cellStyle name="Obično 6 3" xfId="330"/>
    <cellStyle name="Obično 7" xfId="101"/>
    <cellStyle name="Obično 7 2" xfId="332"/>
    <cellStyle name="Obično 7 3" xfId="388"/>
    <cellStyle name="Obično 8" xfId="333"/>
    <cellStyle name="Obično 9" xfId="334"/>
    <cellStyle name="Obično_1) KB 10(20) kV TS DM- RP DM" xfId="335"/>
    <cellStyle name="Output" xfId="102"/>
    <cellStyle name="Output 2" xfId="336"/>
    <cellStyle name="Output 3" xfId="337"/>
    <cellStyle name="Percent 2" xfId="338"/>
    <cellStyle name="Percent 3" xfId="339"/>
    <cellStyle name="Percent 3 2" xfId="340"/>
    <cellStyle name="Postotak 2" xfId="103"/>
    <cellStyle name="Postotak 3" xfId="341"/>
    <cellStyle name="Postotak 4" xfId="342"/>
    <cellStyle name="Povezana ćelija" xfId="343"/>
    <cellStyle name="Provjera ćelije" xfId="344"/>
    <cellStyle name="Stil 1" xfId="104"/>
    <cellStyle name="Style 1" xfId="105"/>
    <cellStyle name="Style 1 2" xfId="106"/>
    <cellStyle name="Style 1 2 2" xfId="346"/>
    <cellStyle name="Style 1 3" xfId="107"/>
    <cellStyle name="Style 1 4" xfId="345"/>
    <cellStyle name="Style 1_troskovnik-granicni prijelazi - tipski" xfId="347"/>
    <cellStyle name="Tekst objašnjenja" xfId="348"/>
    <cellStyle name="Tekst upozorenja" xfId="349"/>
    <cellStyle name="Tekst upozorenja 2" xfId="108"/>
    <cellStyle name="Title" xfId="109"/>
    <cellStyle name="Title 2" xfId="350"/>
    <cellStyle name="Title 3" xfId="351"/>
    <cellStyle name="Total" xfId="110"/>
    <cellStyle name="Total 2" xfId="111"/>
    <cellStyle name="Total 2 2" xfId="352"/>
    <cellStyle name="Total 3" xfId="353"/>
    <cellStyle name="Ukupni zbroj" xfId="354"/>
    <cellStyle name="Ukupno" xfId="112"/>
    <cellStyle name="Ukupno 2" xfId="113"/>
    <cellStyle name="Ukupno 2 2" xfId="356"/>
    <cellStyle name="Ukupno 3" xfId="355"/>
    <cellStyle name="Unos" xfId="357"/>
    <cellStyle name="Valuta 2" xfId="358"/>
    <cellStyle name="Valuta 3" xfId="359"/>
    <cellStyle name="Warning Text" xfId="114"/>
    <cellStyle name="Warning Text 2" xfId="360"/>
    <cellStyle name="Warning Text 3" xfId="361"/>
    <cellStyle name="Warning Text 8 4" xfId="362"/>
    <cellStyle name="Zarez 2" xfId="115"/>
    <cellStyle name="Zarez 2 2" xfId="116"/>
    <cellStyle name="Zarez 2 3" xfId="117"/>
    <cellStyle name="Zarez 2 3 2" xfId="363"/>
    <cellStyle name="Zarez 2 4" xfId="118"/>
    <cellStyle name="Zarez 2 5" xfId="364"/>
    <cellStyle name="Zarez 2_Knjiga 5 TROŠKOVNIK Instalaterski radovi dio 1" xfId="365"/>
    <cellStyle name="Zarez 3" xfId="119"/>
    <cellStyle name="Zarez 3 2" xfId="120"/>
    <cellStyle name="Zarez 3 2 2" xfId="368"/>
    <cellStyle name="Zarez 3 2 3" xfId="369"/>
    <cellStyle name="Zarez 3 2 4" xfId="367"/>
    <cellStyle name="Zarez 3 3" xfId="370"/>
    <cellStyle name="Zarez 3 3 2" xfId="371"/>
    <cellStyle name="Zarez 3 4" xfId="372"/>
    <cellStyle name="Zarez 3 5" xfId="366"/>
    <cellStyle name="Zarez 3_Knjiga 5 TROŠKOVNIK Instalaterski radovi dio 1" xfId="373"/>
    <cellStyle name="Zarez 4" xfId="121"/>
    <cellStyle name="Zarez 4 2" xfId="122"/>
    <cellStyle name="Zarez 4 2 2" xfId="374"/>
    <cellStyle name="Zarez 5" xfId="375"/>
    <cellStyle name="Zarez 5 2" xfId="376"/>
    <cellStyle name="Zarez 6" xfId="377"/>
    <cellStyle name="Zarez_8.3.2.plinovod-strojarski troskovnik-popravak" xfId="3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1"/>
  <sheetViews>
    <sheetView topLeftCell="A19" zoomScaleNormal="100" workbookViewId="0">
      <selection activeCell="I48" sqref="I48"/>
    </sheetView>
  </sheetViews>
  <sheetFormatPr defaultRowHeight="12.75"/>
  <cols>
    <col min="1" max="6" width="18.28515625" customWidth="1"/>
    <col min="7" max="40" width="9.140625" style="55"/>
  </cols>
  <sheetData>
    <row r="1" spans="1:40" s="1" customFormat="1" ht="0.95" customHeight="1">
      <c r="A1" s="192"/>
      <c r="B1" s="192"/>
      <c r="C1" s="192"/>
      <c r="D1" s="192"/>
      <c r="E1" s="192"/>
      <c r="F1" s="192"/>
      <c r="G1" s="18"/>
    </row>
    <row r="2" spans="1:40" s="1" customFormat="1" ht="0.95" customHeight="1">
      <c r="A2" s="193"/>
      <c r="B2" s="193"/>
      <c r="C2" s="193"/>
      <c r="D2" s="193"/>
      <c r="E2" s="193"/>
      <c r="F2" s="193"/>
      <c r="G2" s="18"/>
    </row>
    <row r="3" spans="1:40" s="1" customFormat="1">
      <c r="A3" s="198"/>
      <c r="B3" s="199"/>
      <c r="C3" s="199"/>
      <c r="D3" s="199"/>
      <c r="E3" s="199"/>
      <c r="F3" s="200"/>
    </row>
    <row r="4" spans="1:40" s="36" customFormat="1" ht="35.1" customHeight="1">
      <c r="A4" s="194" t="s">
        <v>8</v>
      </c>
      <c r="B4" s="195"/>
      <c r="C4" s="195"/>
      <c r="D4" s="195"/>
      <c r="E4" s="195"/>
      <c r="F4" s="196"/>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row>
    <row r="5" spans="1:40">
      <c r="A5" s="186"/>
      <c r="B5" s="197"/>
      <c r="C5" s="197"/>
      <c r="D5" s="197"/>
      <c r="E5" s="197"/>
      <c r="F5" s="188"/>
    </row>
    <row r="6" spans="1:40" s="38" customFormat="1">
      <c r="A6" s="201" t="s">
        <v>9</v>
      </c>
      <c r="B6" s="202"/>
      <c r="C6" s="202"/>
      <c r="D6" s="202"/>
      <c r="E6" s="202"/>
      <c r="F6" s="203"/>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row>
    <row r="7" spans="1:40" s="38" customFormat="1">
      <c r="A7" s="186"/>
      <c r="B7" s="187"/>
      <c r="C7" s="187"/>
      <c r="D7" s="187"/>
      <c r="E7" s="187"/>
      <c r="F7" s="188"/>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row>
    <row r="8" spans="1:40" s="38" customFormat="1" ht="39.950000000000003" customHeight="1">
      <c r="A8" s="175" t="s">
        <v>10</v>
      </c>
      <c r="B8" s="176"/>
      <c r="C8" s="176"/>
      <c r="D8" s="176"/>
      <c r="E8" s="176"/>
      <c r="F8" s="177"/>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row>
    <row r="9" spans="1:40" s="38" customFormat="1" ht="9.9499999999999993" customHeight="1">
      <c r="A9" s="169"/>
      <c r="B9" s="170"/>
      <c r="C9" s="170"/>
      <c r="D9" s="170"/>
      <c r="E9" s="170"/>
      <c r="F9" s="171"/>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row>
    <row r="10" spans="1:40" s="38" customFormat="1" ht="80.099999999999994" customHeight="1">
      <c r="A10" s="175" t="s">
        <v>11</v>
      </c>
      <c r="B10" s="176"/>
      <c r="C10" s="176"/>
      <c r="D10" s="176"/>
      <c r="E10" s="176"/>
      <c r="F10" s="177"/>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row>
    <row r="11" spans="1:40" s="38" customFormat="1" ht="9.9499999999999993" customHeight="1">
      <c r="A11" s="186"/>
      <c r="B11" s="187"/>
      <c r="C11" s="187"/>
      <c r="D11" s="187"/>
      <c r="E11" s="187"/>
      <c r="F11" s="188"/>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row>
    <row r="12" spans="1:40" s="38" customFormat="1" ht="65.099999999999994" customHeight="1">
      <c r="A12" s="175" t="s">
        <v>12</v>
      </c>
      <c r="B12" s="176"/>
      <c r="C12" s="176"/>
      <c r="D12" s="176"/>
      <c r="E12" s="176"/>
      <c r="F12" s="177"/>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row>
    <row r="13" spans="1:40" s="38" customFormat="1" ht="9.9499999999999993" customHeight="1">
      <c r="A13" s="169"/>
      <c r="B13" s="170"/>
      <c r="C13" s="170"/>
      <c r="D13" s="170"/>
      <c r="E13" s="170"/>
      <c r="F13" s="171"/>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row>
    <row r="14" spans="1:40" s="38" customFormat="1" ht="54.95" customHeight="1">
      <c r="A14" s="175" t="s">
        <v>13</v>
      </c>
      <c r="B14" s="176"/>
      <c r="C14" s="176"/>
      <c r="D14" s="176"/>
      <c r="E14" s="176"/>
      <c r="F14" s="177"/>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pans="1:40" s="38" customFormat="1" ht="13.5" customHeight="1">
      <c r="A15" s="50"/>
      <c r="B15" s="52"/>
      <c r="C15" s="52"/>
      <c r="D15" s="52"/>
      <c r="E15" s="52"/>
      <c r="F15" s="51"/>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row>
    <row r="16" spans="1:40" s="38" customFormat="1" ht="54.95" customHeight="1">
      <c r="A16" s="175" t="s">
        <v>18</v>
      </c>
      <c r="B16" s="176"/>
      <c r="C16" s="176"/>
      <c r="D16" s="176"/>
      <c r="E16" s="176"/>
      <c r="F16" s="177"/>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row>
    <row r="17" spans="1:40" s="38" customFormat="1" ht="9.9499999999999993" customHeight="1">
      <c r="A17" s="169"/>
      <c r="B17" s="170"/>
      <c r="C17" s="170"/>
      <c r="D17" s="170"/>
      <c r="E17" s="170"/>
      <c r="F17" s="171"/>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row>
    <row r="18" spans="1:40" s="38" customFormat="1" ht="74.25" customHeight="1">
      <c r="A18" s="175" t="s">
        <v>25</v>
      </c>
      <c r="B18" s="176"/>
      <c r="C18" s="176"/>
      <c r="D18" s="176"/>
      <c r="E18" s="176"/>
      <c r="F18" s="177"/>
    </row>
    <row r="19" spans="1:40" s="38" customFormat="1" ht="9.9499999999999993" customHeight="1">
      <c r="A19" s="169"/>
      <c r="B19" s="170"/>
      <c r="C19" s="170"/>
      <c r="D19" s="170"/>
      <c r="E19" s="170"/>
      <c r="F19" s="171"/>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row>
    <row r="20" spans="1:40" s="38" customFormat="1" ht="54.95" customHeight="1">
      <c r="A20" s="175" t="s">
        <v>19</v>
      </c>
      <c r="B20" s="176"/>
      <c r="C20" s="176"/>
      <c r="D20" s="176"/>
      <c r="E20" s="176"/>
      <c r="F20" s="177"/>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row>
    <row r="21" spans="1:40" s="38" customFormat="1" ht="9.9499999999999993" customHeight="1">
      <c r="A21" s="169"/>
      <c r="B21" s="170"/>
      <c r="C21" s="170"/>
      <c r="D21" s="170"/>
      <c r="E21" s="170"/>
      <c r="F21" s="171"/>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row>
    <row r="22" spans="1:40" s="55" customFormat="1" ht="50.1" customHeight="1">
      <c r="A22" s="189" t="s">
        <v>24</v>
      </c>
      <c r="B22" s="190"/>
      <c r="C22" s="190"/>
      <c r="D22" s="190"/>
      <c r="E22" s="190"/>
      <c r="F22" s="191"/>
    </row>
    <row r="23" spans="1:40" s="38" customFormat="1" ht="9.9499999999999993" customHeight="1">
      <c r="A23" s="169"/>
      <c r="B23" s="170"/>
      <c r="C23" s="170"/>
      <c r="D23" s="170"/>
      <c r="E23" s="170"/>
      <c r="F23" s="171"/>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row>
    <row r="24" spans="1:40" s="38" customFormat="1" ht="41.1" customHeight="1">
      <c r="A24" s="175" t="s">
        <v>20</v>
      </c>
      <c r="B24" s="176"/>
      <c r="C24" s="176"/>
      <c r="D24" s="176"/>
      <c r="E24" s="176"/>
      <c r="F24" s="177"/>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row>
    <row r="25" spans="1:40" s="38" customFormat="1" ht="9.9499999999999993" customHeight="1">
      <c r="A25" s="169"/>
      <c r="B25" s="170"/>
      <c r="C25" s="170"/>
      <c r="D25" s="170"/>
      <c r="E25" s="170"/>
      <c r="F25" s="171"/>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row>
    <row r="26" spans="1:40" s="38" customFormat="1" ht="41.1" customHeight="1">
      <c r="A26" s="175" t="s">
        <v>21</v>
      </c>
      <c r="B26" s="176"/>
      <c r="C26" s="176"/>
      <c r="D26" s="176"/>
      <c r="E26" s="176"/>
      <c r="F26" s="177"/>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row>
    <row r="27" spans="1:40" s="38" customFormat="1" ht="9.9499999999999993" customHeight="1">
      <c r="A27" s="186"/>
      <c r="B27" s="187"/>
      <c r="C27" s="187"/>
      <c r="D27" s="187"/>
      <c r="E27" s="187"/>
      <c r="F27" s="188"/>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row>
    <row r="28" spans="1:40" s="38" customFormat="1" ht="15" customHeight="1">
      <c r="A28" s="175" t="s">
        <v>17</v>
      </c>
      <c r="B28" s="176"/>
      <c r="C28" s="176"/>
      <c r="D28" s="176"/>
      <c r="E28" s="176"/>
      <c r="F28" s="177"/>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pans="1:40" s="38" customFormat="1" ht="9.9499999999999993" customHeight="1">
      <c r="A29" s="183"/>
      <c r="B29" s="184"/>
      <c r="C29" s="184"/>
      <c r="D29" s="184"/>
      <c r="E29" s="184"/>
      <c r="F29" s="18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row>
    <row r="30" spans="1:40" s="38" customFormat="1" ht="30" customHeight="1">
      <c r="A30" s="175" t="s">
        <v>27</v>
      </c>
      <c r="B30" s="176"/>
      <c r="C30" s="176"/>
      <c r="D30" s="176"/>
      <c r="E30" s="176"/>
      <c r="F30" s="177"/>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row>
    <row r="31" spans="1:40" s="38" customFormat="1" ht="9.9499999999999993" customHeight="1">
      <c r="A31" s="169"/>
      <c r="B31" s="170"/>
      <c r="C31" s="170"/>
      <c r="D31" s="170"/>
      <c r="E31" s="170"/>
      <c r="F31" s="171"/>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row>
    <row r="32" spans="1:40" s="38" customFormat="1" ht="65.099999999999994" customHeight="1">
      <c r="A32" s="175" t="s">
        <v>22</v>
      </c>
      <c r="B32" s="176"/>
      <c r="C32" s="176"/>
      <c r="D32" s="176"/>
      <c r="E32" s="176"/>
      <c r="F32" s="177"/>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row>
    <row r="33" spans="1:40" s="38" customFormat="1" ht="9.9499999999999993" customHeight="1">
      <c r="A33" s="169"/>
      <c r="B33" s="170"/>
      <c r="C33" s="170"/>
      <c r="D33" s="170"/>
      <c r="E33" s="170"/>
      <c r="F33" s="171"/>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row>
    <row r="34" spans="1:40" s="38" customFormat="1" ht="54.95" customHeight="1">
      <c r="A34" s="175" t="s">
        <v>14</v>
      </c>
      <c r="B34" s="176"/>
      <c r="C34" s="176"/>
      <c r="D34" s="176"/>
      <c r="E34" s="176"/>
      <c r="F34" s="17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row>
    <row r="35" spans="1:40" s="38" customFormat="1" ht="15.75" customHeight="1">
      <c r="A35" s="50"/>
      <c r="B35" s="52"/>
      <c r="C35" s="52"/>
      <c r="D35" s="52"/>
      <c r="E35" s="52"/>
      <c r="F35" s="51"/>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row>
    <row r="36" spans="1:40" s="38" customFormat="1" ht="33" customHeight="1">
      <c r="A36" s="175" t="s">
        <v>23</v>
      </c>
      <c r="B36" s="178"/>
      <c r="C36" s="178"/>
      <c r="D36" s="178"/>
      <c r="E36" s="178"/>
      <c r="F36" s="179"/>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row>
    <row r="37" spans="1:40" s="38" customFormat="1" ht="9.9499999999999993" customHeight="1">
      <c r="A37" s="180"/>
      <c r="B37" s="181"/>
      <c r="C37" s="181"/>
      <c r="D37" s="181"/>
      <c r="E37" s="181"/>
      <c r="F37" s="182"/>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row>
    <row r="38" spans="1:40" s="38" customFormat="1" ht="30" customHeight="1">
      <c r="A38" s="175" t="s">
        <v>15</v>
      </c>
      <c r="B38" s="176"/>
      <c r="C38" s="176"/>
      <c r="D38" s="176"/>
      <c r="E38" s="176"/>
      <c r="F38" s="177"/>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row>
    <row r="39" spans="1:40" s="38" customFormat="1" ht="9.9499999999999993" customHeight="1">
      <c r="A39" s="169"/>
      <c r="B39" s="170"/>
      <c r="C39" s="170"/>
      <c r="D39" s="170"/>
      <c r="E39" s="170"/>
      <c r="F39" s="171"/>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row>
    <row r="40" spans="1:40" s="38" customFormat="1" ht="30" customHeight="1">
      <c r="A40" s="172" t="s">
        <v>16</v>
      </c>
      <c r="B40" s="173"/>
      <c r="C40" s="173"/>
      <c r="D40" s="173"/>
      <c r="E40" s="173"/>
      <c r="F40" s="174"/>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row>
    <row r="41" spans="1:40" s="38" customFormat="1" ht="20.100000000000001" customHeight="1">
      <c r="A41" s="169"/>
      <c r="B41" s="170"/>
      <c r="C41" s="170"/>
      <c r="D41" s="170"/>
      <c r="E41" s="170"/>
      <c r="F41" s="171"/>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row>
  </sheetData>
  <mergeCells count="39">
    <mergeCell ref="A1:F1"/>
    <mergeCell ref="A2:F2"/>
    <mergeCell ref="A4:F4"/>
    <mergeCell ref="A9:F9"/>
    <mergeCell ref="A5:F5"/>
    <mergeCell ref="A3:F3"/>
    <mergeCell ref="A6:F6"/>
    <mergeCell ref="A7:F7"/>
    <mergeCell ref="A8:F8"/>
    <mergeCell ref="A16:F16"/>
    <mergeCell ref="A17:F17"/>
    <mergeCell ref="A18:F18"/>
    <mergeCell ref="A19:F19"/>
    <mergeCell ref="A10:F10"/>
    <mergeCell ref="A11:F11"/>
    <mergeCell ref="A12:F12"/>
    <mergeCell ref="A13:F13"/>
    <mergeCell ref="A14:F14"/>
    <mergeCell ref="A25:F25"/>
    <mergeCell ref="A26:F26"/>
    <mergeCell ref="A27:F27"/>
    <mergeCell ref="A20:F20"/>
    <mergeCell ref="A21:F21"/>
    <mergeCell ref="A22:F22"/>
    <mergeCell ref="A23:F23"/>
    <mergeCell ref="A24:F24"/>
    <mergeCell ref="A28:F28"/>
    <mergeCell ref="A29:F29"/>
    <mergeCell ref="A30:F30"/>
    <mergeCell ref="A31:F31"/>
    <mergeCell ref="A32:F32"/>
    <mergeCell ref="A39:F39"/>
    <mergeCell ref="A40:F40"/>
    <mergeCell ref="A41:F41"/>
    <mergeCell ref="A33:F33"/>
    <mergeCell ref="A34:F34"/>
    <mergeCell ref="A36:F36"/>
    <mergeCell ref="A37:F37"/>
    <mergeCell ref="A38:F38"/>
  </mergeCells>
  <printOptions horizontalCentered="1"/>
  <pageMargins left="0.55118110236220474" right="0.35433070866141736" top="0.59055118110236227" bottom="0.39370078740157483" header="0" footer="0"/>
  <pageSetup paperSize="9" scale="87" orientation="portrait" cellComments="atEnd" useFirstPageNumber="1" r:id="rId1"/>
  <headerFooter>
    <oddFooter>&amp;L&amp;9Trškovnik&amp;RZagreb,lipanj 2019.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I152"/>
  <sheetViews>
    <sheetView showZeros="0" tabSelected="1" view="pageBreakPreview" topLeftCell="A88" zoomScale="130" zoomScaleNormal="115" zoomScaleSheetLayoutView="130" workbookViewId="0">
      <selection activeCell="H135" sqref="H135"/>
    </sheetView>
  </sheetViews>
  <sheetFormatPr defaultRowHeight="12.75" outlineLevelRow="3"/>
  <cols>
    <col min="1" max="1" width="10.42578125" style="35" customWidth="1"/>
    <col min="2" max="2" width="52.5703125" style="2" customWidth="1"/>
    <col min="3" max="3" width="8.7109375" style="24" customWidth="1"/>
    <col min="4" max="4" width="9.42578125" style="29" customWidth="1"/>
    <col min="5" max="5" width="12.7109375" style="45" customWidth="1"/>
    <col min="6" max="6" width="15.85546875" style="47" customWidth="1"/>
    <col min="7" max="7" width="27.28515625" style="18" customWidth="1"/>
    <col min="8" max="23" width="9.140625" style="18"/>
    <col min="24" max="16384" width="9.140625" style="1"/>
  </cols>
  <sheetData>
    <row r="1" spans="1:61" ht="0.95" customHeight="1">
      <c r="A1" s="192"/>
      <c r="B1" s="192"/>
      <c r="C1" s="192"/>
      <c r="D1" s="192"/>
      <c r="E1" s="192"/>
      <c r="F1" s="192"/>
    </row>
    <row r="2" spans="1:61" ht="0.95" customHeight="1">
      <c r="A2" s="193"/>
      <c r="B2" s="193"/>
      <c r="C2" s="193"/>
      <c r="D2" s="193"/>
      <c r="E2" s="193"/>
      <c r="F2" s="193"/>
    </row>
    <row r="3" spans="1:61" ht="32.25" customHeight="1">
      <c r="A3" s="204" t="s">
        <v>28</v>
      </c>
      <c r="B3" s="205"/>
      <c r="C3" s="205"/>
      <c r="D3" s="205"/>
      <c r="E3" s="205"/>
      <c r="F3" s="206"/>
    </row>
    <row r="4" spans="1:61">
      <c r="A4" s="31"/>
      <c r="B4" s="6"/>
      <c r="C4" s="19"/>
      <c r="D4" s="25"/>
      <c r="E4" s="25"/>
      <c r="F4" s="46"/>
    </row>
    <row r="5" spans="1:61" ht="12.75" customHeight="1">
      <c r="A5" s="207" t="s">
        <v>26</v>
      </c>
      <c r="B5" s="208"/>
      <c r="C5" s="208"/>
      <c r="D5" s="208"/>
      <c r="E5" s="208"/>
      <c r="F5" s="209"/>
    </row>
    <row r="6" spans="1:61">
      <c r="A6" s="37"/>
      <c r="B6" s="7"/>
      <c r="C6" s="20"/>
      <c r="D6" s="26"/>
      <c r="E6" s="42"/>
    </row>
    <row r="7" spans="1:61" s="4" customFormat="1" ht="26.25" thickBot="1">
      <c r="A7" s="32" t="s">
        <v>3</v>
      </c>
      <c r="B7" s="5" t="s">
        <v>2</v>
      </c>
      <c r="C7" s="21" t="s">
        <v>5</v>
      </c>
      <c r="D7" s="27" t="s">
        <v>6</v>
      </c>
      <c r="E7" s="30" t="s">
        <v>4</v>
      </c>
      <c r="F7" s="30" t="s">
        <v>7</v>
      </c>
      <c r="G7" s="39"/>
      <c r="H7" s="39"/>
      <c r="I7" s="39"/>
      <c r="J7" s="39"/>
      <c r="K7" s="39"/>
      <c r="L7" s="39"/>
      <c r="M7" s="39"/>
      <c r="N7" s="39"/>
      <c r="O7" s="39"/>
      <c r="P7" s="39"/>
      <c r="Q7" s="39"/>
      <c r="R7" s="39"/>
      <c r="S7" s="39"/>
      <c r="T7" s="39"/>
      <c r="U7" s="39"/>
      <c r="V7" s="39"/>
      <c r="W7" s="39"/>
    </row>
    <row r="8" spans="1:61" s="3" customFormat="1" ht="14.25" customHeight="1" outlineLevel="1" thickTop="1">
      <c r="A8" s="33"/>
      <c r="B8" s="12"/>
      <c r="C8" s="22"/>
      <c r="D8" s="28"/>
      <c r="E8" s="43"/>
      <c r="F8" s="48"/>
      <c r="G8" s="40"/>
      <c r="H8" s="41"/>
      <c r="I8" s="41"/>
      <c r="J8" s="41"/>
      <c r="K8" s="41"/>
      <c r="L8" s="41"/>
      <c r="M8" s="41"/>
      <c r="N8" s="41"/>
      <c r="O8" s="41"/>
      <c r="P8" s="41"/>
      <c r="Q8" s="41"/>
      <c r="R8" s="41"/>
      <c r="S8" s="41"/>
      <c r="T8" s="41"/>
      <c r="U8" s="41"/>
      <c r="V8" s="41"/>
      <c r="W8" s="41"/>
    </row>
    <row r="9" spans="1:61" s="13" customFormat="1" ht="15" customHeight="1">
      <c r="A9" s="34" t="s">
        <v>0</v>
      </c>
      <c r="B9" s="14" t="s">
        <v>29</v>
      </c>
      <c r="C9" s="23"/>
      <c r="D9" s="53"/>
      <c r="E9" s="44"/>
      <c r="F9" s="49"/>
      <c r="G9" s="15"/>
      <c r="H9" s="16"/>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row>
    <row r="10" spans="1:61" s="11" customFormat="1" ht="9.9499999999999993" customHeight="1" outlineLevel="2">
      <c r="A10" s="56"/>
      <c r="B10" s="57"/>
      <c r="C10" s="58"/>
      <c r="D10" s="59"/>
      <c r="E10" s="60"/>
      <c r="F10" s="60"/>
      <c r="G10" s="9"/>
      <c r="H10" s="10"/>
    </row>
    <row r="11" spans="1:61" s="68" customFormat="1" outlineLevel="1">
      <c r="A11" s="61" t="s">
        <v>53</v>
      </c>
      <c r="B11" s="62" t="s">
        <v>30</v>
      </c>
      <c r="C11" s="63"/>
      <c r="D11" s="64"/>
      <c r="E11" s="65"/>
      <c r="F11" s="66"/>
      <c r="G11" s="67"/>
      <c r="H11" s="10"/>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row>
    <row r="12" spans="1:61" s="11" customFormat="1" ht="9.9499999999999993" customHeight="1" outlineLevel="3">
      <c r="A12" s="69"/>
      <c r="B12" s="70"/>
      <c r="C12" s="58"/>
      <c r="D12" s="59"/>
      <c r="E12" s="60"/>
      <c r="F12" s="60"/>
      <c r="G12" s="9"/>
      <c r="H12" s="10"/>
    </row>
    <row r="13" spans="1:61" s="11" customFormat="1" outlineLevel="2">
      <c r="A13" s="71" t="s">
        <v>54</v>
      </c>
      <c r="B13" s="72" t="s">
        <v>32</v>
      </c>
      <c r="C13" s="73"/>
      <c r="D13" s="74"/>
      <c r="E13" s="75"/>
      <c r="F13" s="76"/>
      <c r="G13" s="9"/>
      <c r="H13" s="10"/>
    </row>
    <row r="14" spans="1:61" s="11" customFormat="1" ht="76.5" outlineLevel="3">
      <c r="A14" s="77"/>
      <c r="B14" s="78" t="s">
        <v>35</v>
      </c>
      <c r="C14" s="79"/>
      <c r="D14" s="80"/>
      <c r="E14" s="81"/>
      <c r="F14" s="82"/>
      <c r="G14" s="9"/>
      <c r="H14" s="10"/>
    </row>
    <row r="15" spans="1:61" s="11" customFormat="1" outlineLevel="3">
      <c r="A15" s="77"/>
      <c r="B15" s="78" t="s">
        <v>31</v>
      </c>
      <c r="C15" s="79"/>
      <c r="D15" s="80"/>
      <c r="E15" s="81"/>
      <c r="F15" s="82"/>
      <c r="G15" s="9"/>
      <c r="H15" s="10"/>
    </row>
    <row r="16" spans="1:61" s="11" customFormat="1" outlineLevel="2">
      <c r="A16" s="71" t="s">
        <v>55</v>
      </c>
      <c r="B16" s="84" t="s">
        <v>33</v>
      </c>
      <c r="C16" s="85" t="s">
        <v>1</v>
      </c>
      <c r="D16" s="86">
        <v>8</v>
      </c>
      <c r="E16" s="87"/>
      <c r="F16" s="88">
        <f>D16*E16</f>
        <v>0</v>
      </c>
      <c r="G16" s="9"/>
      <c r="H16" s="10"/>
    </row>
    <row r="17" spans="1:37" s="11" customFormat="1" outlineLevel="2">
      <c r="A17" s="71" t="s">
        <v>56</v>
      </c>
      <c r="B17" s="84" t="s">
        <v>34</v>
      </c>
      <c r="C17" s="85" t="s">
        <v>1</v>
      </c>
      <c r="D17" s="86">
        <v>8</v>
      </c>
      <c r="E17" s="87"/>
      <c r="F17" s="88">
        <f>D17*E17</f>
        <v>0</v>
      </c>
      <c r="G17" s="9"/>
      <c r="H17" s="10"/>
    </row>
    <row r="18" spans="1:37" s="11" customFormat="1" ht="9.9499999999999993" customHeight="1" outlineLevel="3">
      <c r="A18" s="77"/>
      <c r="B18" s="78"/>
      <c r="C18" s="79"/>
      <c r="D18" s="89"/>
      <c r="E18" s="81"/>
      <c r="F18" s="81"/>
      <c r="G18" s="9"/>
      <c r="H18" s="10"/>
    </row>
    <row r="19" spans="1:37" s="11" customFormat="1" ht="14.25" outlineLevel="2">
      <c r="A19" s="71" t="s">
        <v>57</v>
      </c>
      <c r="B19" s="72" t="s">
        <v>38</v>
      </c>
      <c r="C19" s="73" t="s">
        <v>39</v>
      </c>
      <c r="D19" s="90">
        <v>4.8</v>
      </c>
      <c r="E19" s="75"/>
      <c r="F19" s="76">
        <f>D19*E19</f>
        <v>0</v>
      </c>
      <c r="G19" s="9"/>
      <c r="H19" s="10"/>
    </row>
    <row r="20" spans="1:37" s="11" customFormat="1" ht="63.75" outlineLevel="3">
      <c r="A20" s="77"/>
      <c r="B20" s="78" t="s">
        <v>40</v>
      </c>
      <c r="C20" s="79"/>
      <c r="D20" s="80"/>
      <c r="E20" s="81"/>
      <c r="F20" s="82"/>
      <c r="G20" s="9"/>
      <c r="H20" s="10"/>
    </row>
    <row r="21" spans="1:37" s="11" customFormat="1" ht="14.25" outlineLevel="3">
      <c r="A21" s="91"/>
      <c r="B21" s="92" t="s">
        <v>41</v>
      </c>
      <c r="C21" s="93"/>
      <c r="D21" s="94"/>
      <c r="E21" s="95"/>
      <c r="F21" s="96"/>
      <c r="G21" s="9"/>
      <c r="H21" s="10"/>
    </row>
    <row r="22" spans="1:37" s="11" customFormat="1" ht="9.9499999999999993" customHeight="1" outlineLevel="3">
      <c r="A22" s="69"/>
      <c r="B22" s="70"/>
      <c r="C22" s="58"/>
      <c r="D22" s="59"/>
      <c r="E22" s="60"/>
      <c r="F22" s="60"/>
      <c r="G22" s="9"/>
      <c r="H22" s="10"/>
    </row>
    <row r="23" spans="1:37" s="11" customFormat="1" outlineLevel="2">
      <c r="A23" s="71" t="s">
        <v>58</v>
      </c>
      <c r="B23" s="72" t="s">
        <v>32</v>
      </c>
      <c r="C23" s="73"/>
      <c r="D23" s="74"/>
      <c r="E23" s="75"/>
      <c r="F23" s="76"/>
      <c r="G23" s="128"/>
      <c r="H23" s="10"/>
    </row>
    <row r="24" spans="1:37" s="11" customFormat="1" ht="25.5" outlineLevel="3">
      <c r="A24" s="77"/>
      <c r="B24" s="78" t="s">
        <v>36</v>
      </c>
      <c r="C24" s="79"/>
      <c r="D24" s="80"/>
      <c r="E24" s="81"/>
      <c r="F24" s="82"/>
      <c r="G24" s="9"/>
      <c r="H24" s="10"/>
    </row>
    <row r="25" spans="1:37" s="11" customFormat="1" outlineLevel="3">
      <c r="A25" s="77"/>
      <c r="B25" s="78" t="s">
        <v>31</v>
      </c>
      <c r="C25" s="79"/>
      <c r="D25" s="80"/>
      <c r="E25" s="81"/>
      <c r="F25" s="82"/>
      <c r="G25" s="9"/>
      <c r="H25" s="10"/>
    </row>
    <row r="26" spans="1:37" s="11" customFormat="1" ht="25.5" outlineLevel="2">
      <c r="A26" s="71" t="s">
        <v>59</v>
      </c>
      <c r="B26" s="84" t="s">
        <v>37</v>
      </c>
      <c r="C26" s="85" t="s">
        <v>1</v>
      </c>
      <c r="D26" s="86">
        <v>18</v>
      </c>
      <c r="E26" s="87"/>
      <c r="F26" s="88">
        <f>D26*E26</f>
        <v>0</v>
      </c>
      <c r="G26" s="9"/>
      <c r="H26" s="10"/>
    </row>
    <row r="27" spans="1:37" s="102" customFormat="1" ht="9.9499999999999993" customHeight="1" outlineLevel="2">
      <c r="A27" s="97"/>
      <c r="B27" s="98"/>
      <c r="C27" s="99"/>
      <c r="D27" s="100"/>
      <c r="E27" s="101"/>
      <c r="F27" s="101"/>
      <c r="G27" s="9"/>
      <c r="H27" s="10"/>
    </row>
    <row r="28" spans="1:37" s="105" customFormat="1" outlineLevel="1">
      <c r="A28" s="61" t="s">
        <v>53</v>
      </c>
      <c r="B28" s="103" t="s">
        <v>42</v>
      </c>
      <c r="C28" s="63"/>
      <c r="D28" s="64"/>
      <c r="E28" s="66"/>
      <c r="F28" s="104">
        <f>SUM(F16:F26)</f>
        <v>0</v>
      </c>
      <c r="G28" s="9"/>
      <c r="H28" s="10"/>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29" spans="1:37" s="11" customFormat="1" ht="9.9499999999999993" customHeight="1" outlineLevel="2">
      <c r="A29" s="56"/>
      <c r="B29" s="57"/>
      <c r="C29" s="58"/>
      <c r="D29" s="59"/>
      <c r="E29" s="60"/>
      <c r="F29" s="60"/>
      <c r="G29" s="9"/>
      <c r="H29" s="10"/>
    </row>
    <row r="30" spans="1:37" s="105" customFormat="1" outlineLevel="1">
      <c r="A30" s="61" t="s">
        <v>60</v>
      </c>
      <c r="B30" s="62" t="s">
        <v>43</v>
      </c>
      <c r="C30" s="63"/>
      <c r="D30" s="64"/>
      <c r="E30" s="65"/>
      <c r="F30" s="66" t="str">
        <f>IF(N(E30),ROUND($D30*E30,2)," ")</f>
        <v xml:space="preserve"> </v>
      </c>
      <c r="G30" s="9"/>
      <c r="H30" s="10"/>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row>
    <row r="31" spans="1:37" s="102" customFormat="1" ht="9.9499999999999993" customHeight="1" outlineLevel="2">
      <c r="A31" s="97"/>
      <c r="B31" s="98"/>
      <c r="C31" s="99"/>
      <c r="D31" s="100"/>
      <c r="E31" s="101"/>
      <c r="F31" s="101"/>
      <c r="G31" s="9"/>
      <c r="H31" s="10"/>
    </row>
    <row r="32" spans="1:37" s="134" customFormat="1" ht="153" outlineLevel="2">
      <c r="A32" s="129"/>
      <c r="B32" s="130" t="s">
        <v>70</v>
      </c>
      <c r="C32" s="131"/>
      <c r="D32" s="131"/>
      <c r="E32" s="132"/>
      <c r="F32" s="133"/>
    </row>
    <row r="33" spans="1:6" s="134" customFormat="1" outlineLevel="2">
      <c r="A33" s="129"/>
      <c r="B33" s="130"/>
      <c r="C33" s="131"/>
      <c r="D33" s="131"/>
      <c r="E33" s="132"/>
      <c r="F33" s="133"/>
    </row>
    <row r="34" spans="1:6" s="134" customFormat="1" outlineLevel="1">
      <c r="A34" s="135"/>
      <c r="B34" s="136" t="s">
        <v>71</v>
      </c>
      <c r="C34" s="137"/>
      <c r="D34" s="137"/>
      <c r="E34" s="138"/>
      <c r="F34" s="139"/>
    </row>
    <row r="35" spans="1:6" s="134" customFormat="1" outlineLevel="2">
      <c r="A35" s="140"/>
      <c r="B35" s="141" t="s">
        <v>44</v>
      </c>
      <c r="C35" s="131"/>
      <c r="D35" s="131"/>
      <c r="E35" s="132"/>
      <c r="F35" s="133"/>
    </row>
    <row r="36" spans="1:6" s="147" customFormat="1" outlineLevel="1">
      <c r="A36" s="142" t="s">
        <v>72</v>
      </c>
      <c r="B36" s="72" t="s">
        <v>73</v>
      </c>
      <c r="C36" s="143"/>
      <c r="D36" s="144"/>
      <c r="E36" s="145"/>
      <c r="F36" s="146"/>
    </row>
    <row r="37" spans="1:6" s="147" customFormat="1" ht="63.75" outlineLevel="2">
      <c r="A37" s="79"/>
      <c r="B37" s="106" t="s">
        <v>74</v>
      </c>
      <c r="C37" s="148"/>
      <c r="D37" s="149"/>
      <c r="E37" s="150"/>
      <c r="F37" s="151"/>
    </row>
    <row r="38" spans="1:6" s="147" customFormat="1" outlineLevel="2">
      <c r="A38" s="79"/>
      <c r="B38" s="106" t="s">
        <v>45</v>
      </c>
      <c r="C38" s="148"/>
      <c r="D38" s="149"/>
      <c r="E38" s="150"/>
      <c r="F38" s="151"/>
    </row>
    <row r="39" spans="1:6" s="147" customFormat="1" outlineLevel="2">
      <c r="A39" s="79"/>
      <c r="B39" s="106" t="s">
        <v>46</v>
      </c>
      <c r="C39" s="148"/>
      <c r="D39" s="149"/>
      <c r="E39" s="150"/>
      <c r="F39" s="151"/>
    </row>
    <row r="40" spans="1:6" s="147" customFormat="1" outlineLevel="2">
      <c r="A40" s="79"/>
      <c r="B40" s="106" t="s">
        <v>47</v>
      </c>
      <c r="C40" s="148"/>
      <c r="D40" s="149"/>
      <c r="E40" s="150"/>
      <c r="F40" s="151"/>
    </row>
    <row r="41" spans="1:6" s="147" customFormat="1" outlineLevel="2">
      <c r="A41" s="79"/>
      <c r="B41" s="106" t="s">
        <v>48</v>
      </c>
      <c r="C41" s="148"/>
      <c r="D41" s="149"/>
      <c r="E41" s="150"/>
      <c r="F41" s="151"/>
    </row>
    <row r="42" spans="1:6" s="147" customFormat="1" outlineLevel="2">
      <c r="A42" s="79"/>
      <c r="B42" s="106" t="s">
        <v>49</v>
      </c>
      <c r="C42" s="148"/>
      <c r="D42" s="149"/>
      <c r="E42" s="150"/>
      <c r="F42" s="151"/>
    </row>
    <row r="43" spans="1:6" s="147" customFormat="1" outlineLevel="2" collapsed="1">
      <c r="A43" s="93"/>
      <c r="B43" s="92" t="s">
        <v>75</v>
      </c>
      <c r="C43" s="152"/>
      <c r="D43" s="153"/>
      <c r="E43" s="154"/>
      <c r="F43" s="155"/>
    </row>
    <row r="44" spans="1:6" s="147" customFormat="1" outlineLevel="1">
      <c r="A44" s="156" t="s">
        <v>76</v>
      </c>
      <c r="B44" s="72" t="s">
        <v>50</v>
      </c>
      <c r="C44" s="143" t="s">
        <v>51</v>
      </c>
      <c r="D44" s="144">
        <v>1600</v>
      </c>
      <c r="E44" s="145"/>
      <c r="F44" s="146">
        <f>D44*E44</f>
        <v>0</v>
      </c>
    </row>
    <row r="45" spans="1:6" s="147" customFormat="1" outlineLevel="1">
      <c r="A45" s="156" t="s">
        <v>77</v>
      </c>
      <c r="B45" s="72" t="s">
        <v>78</v>
      </c>
      <c r="C45" s="143" t="s">
        <v>51</v>
      </c>
      <c r="D45" s="144">
        <v>500</v>
      </c>
      <c r="E45" s="145"/>
      <c r="F45" s="146">
        <f>D45*E45</f>
        <v>0</v>
      </c>
    </row>
    <row r="46" spans="1:6" s="147" customFormat="1" outlineLevel="1">
      <c r="A46" s="156" t="s">
        <v>79</v>
      </c>
      <c r="B46" s="72" t="s">
        <v>80</v>
      </c>
      <c r="C46" s="143" t="s">
        <v>51</v>
      </c>
      <c r="D46" s="144">
        <v>2000</v>
      </c>
      <c r="E46" s="145"/>
      <c r="F46" s="146">
        <f>D46*E46</f>
        <v>0</v>
      </c>
    </row>
    <row r="47" spans="1:6" s="147" customFormat="1" outlineLevel="1">
      <c r="A47" s="156" t="s">
        <v>81</v>
      </c>
      <c r="B47" s="84" t="s">
        <v>82</v>
      </c>
      <c r="C47" s="157" t="s">
        <v>51</v>
      </c>
      <c r="D47" s="158">
        <v>90</v>
      </c>
      <c r="E47" s="159"/>
      <c r="F47" s="160">
        <f>D47*E47</f>
        <v>0</v>
      </c>
    </row>
    <row r="48" spans="1:6" s="147" customFormat="1" outlineLevel="2">
      <c r="A48" s="79"/>
      <c r="B48" s="78"/>
      <c r="C48" s="148"/>
      <c r="D48" s="149"/>
      <c r="E48" s="150"/>
      <c r="F48" s="151"/>
    </row>
    <row r="49" spans="1:6" s="147" customFormat="1" outlineLevel="1">
      <c r="A49" s="142" t="s">
        <v>83</v>
      </c>
      <c r="B49" s="72" t="s">
        <v>84</v>
      </c>
      <c r="C49" s="143" t="s">
        <v>51</v>
      </c>
      <c r="D49" s="144">
        <v>120</v>
      </c>
      <c r="E49" s="145"/>
      <c r="F49" s="146">
        <f>D49*E49</f>
        <v>0</v>
      </c>
    </row>
    <row r="50" spans="1:6" s="147" customFormat="1" ht="25.5" outlineLevel="2">
      <c r="A50" s="79"/>
      <c r="B50" s="78" t="s">
        <v>85</v>
      </c>
      <c r="C50" s="148"/>
      <c r="D50" s="149"/>
      <c r="E50" s="150"/>
      <c r="F50" s="151"/>
    </row>
    <row r="51" spans="1:6" s="147" customFormat="1" outlineLevel="2" collapsed="1">
      <c r="A51" s="93"/>
      <c r="B51" s="92" t="s">
        <v>75</v>
      </c>
      <c r="C51" s="152"/>
      <c r="D51" s="153"/>
      <c r="E51" s="154"/>
      <c r="F51" s="155"/>
    </row>
    <row r="52" spans="1:6" s="147" customFormat="1" outlineLevel="2">
      <c r="A52" s="79"/>
      <c r="B52" s="78"/>
      <c r="C52" s="148"/>
      <c r="D52" s="149"/>
      <c r="E52" s="150"/>
      <c r="F52" s="151"/>
    </row>
    <row r="53" spans="1:6" s="147" customFormat="1" outlineLevel="1">
      <c r="A53" s="142" t="s">
        <v>86</v>
      </c>
      <c r="B53" s="72" t="s">
        <v>87</v>
      </c>
      <c r="C53" s="143"/>
      <c r="D53" s="144"/>
      <c r="E53" s="145"/>
      <c r="F53" s="146"/>
    </row>
    <row r="54" spans="1:6" s="147" customFormat="1" ht="25.5" outlineLevel="2">
      <c r="A54" s="79"/>
      <c r="B54" s="78" t="s">
        <v>88</v>
      </c>
      <c r="C54" s="148"/>
      <c r="D54" s="149"/>
      <c r="E54" s="150"/>
      <c r="F54" s="151"/>
    </row>
    <row r="55" spans="1:6" s="147" customFormat="1" outlineLevel="2" collapsed="1">
      <c r="A55" s="93"/>
      <c r="B55" s="92" t="s">
        <v>75</v>
      </c>
      <c r="C55" s="152"/>
      <c r="D55" s="153"/>
      <c r="E55" s="154"/>
      <c r="F55" s="155"/>
    </row>
    <row r="56" spans="1:6" s="147" customFormat="1" outlineLevel="1">
      <c r="A56" s="73" t="s">
        <v>89</v>
      </c>
      <c r="B56" s="72" t="s">
        <v>90</v>
      </c>
      <c r="C56" s="143" t="s">
        <v>51</v>
      </c>
      <c r="D56" s="144">
        <v>7400</v>
      </c>
      <c r="E56" s="145"/>
      <c r="F56" s="146">
        <f>D56*E56</f>
        <v>0</v>
      </c>
    </row>
    <row r="57" spans="1:6" s="147" customFormat="1" outlineLevel="2">
      <c r="A57" s="79"/>
      <c r="B57" s="161" t="s">
        <v>91</v>
      </c>
      <c r="C57" s="148"/>
      <c r="D57" s="149"/>
      <c r="E57" s="150"/>
      <c r="F57" s="151"/>
    </row>
    <row r="58" spans="1:6" s="147" customFormat="1" outlineLevel="1">
      <c r="A58" s="73" t="s">
        <v>92</v>
      </c>
      <c r="B58" s="72" t="s">
        <v>93</v>
      </c>
      <c r="C58" s="143" t="s">
        <v>51</v>
      </c>
      <c r="D58" s="144">
        <v>1500</v>
      </c>
      <c r="E58" s="145"/>
      <c r="F58" s="146">
        <f>D58*E58</f>
        <v>0</v>
      </c>
    </row>
    <row r="59" spans="1:6" s="147" customFormat="1" ht="25.5" outlineLevel="2">
      <c r="A59" s="79"/>
      <c r="B59" s="161" t="s">
        <v>94</v>
      </c>
      <c r="C59" s="148"/>
      <c r="D59" s="149"/>
      <c r="E59" s="150"/>
      <c r="F59" s="151"/>
    </row>
    <row r="60" spans="1:6" s="147" customFormat="1" outlineLevel="2">
      <c r="A60" s="79"/>
      <c r="B60" s="78"/>
      <c r="C60" s="148"/>
      <c r="D60" s="149"/>
      <c r="E60" s="150"/>
      <c r="F60" s="151"/>
    </row>
    <row r="61" spans="1:6" s="147" customFormat="1" outlineLevel="1">
      <c r="A61" s="142" t="s">
        <v>95</v>
      </c>
      <c r="B61" s="72" t="s">
        <v>96</v>
      </c>
      <c r="C61" s="143"/>
      <c r="D61" s="144"/>
      <c r="E61" s="145"/>
      <c r="F61" s="146"/>
    </row>
    <row r="62" spans="1:6" s="147" customFormat="1" ht="51" outlineLevel="2">
      <c r="A62" s="79"/>
      <c r="B62" s="106" t="s">
        <v>97</v>
      </c>
      <c r="C62" s="148"/>
      <c r="D62" s="149"/>
      <c r="E62" s="150"/>
      <c r="F62" s="151"/>
    </row>
    <row r="63" spans="1:6" s="147" customFormat="1" outlineLevel="2" collapsed="1">
      <c r="A63" s="93"/>
      <c r="B63" s="92" t="s">
        <v>75</v>
      </c>
      <c r="C63" s="152"/>
      <c r="D63" s="153"/>
      <c r="E63" s="154"/>
      <c r="F63" s="155"/>
    </row>
    <row r="64" spans="1:6" s="147" customFormat="1" outlineLevel="1">
      <c r="A64" s="73" t="s">
        <v>98</v>
      </c>
      <c r="B64" s="72" t="s">
        <v>99</v>
      </c>
      <c r="C64" s="143" t="s">
        <v>51</v>
      </c>
      <c r="D64" s="144">
        <v>220</v>
      </c>
      <c r="E64" s="145"/>
      <c r="F64" s="146">
        <f>D64*E64</f>
        <v>0</v>
      </c>
    </row>
    <row r="65" spans="1:6" s="147" customFormat="1" outlineLevel="2">
      <c r="A65" s="79"/>
      <c r="B65" s="161" t="s">
        <v>100</v>
      </c>
      <c r="C65" s="148"/>
      <c r="D65" s="149"/>
      <c r="E65" s="150"/>
      <c r="F65" s="151"/>
    </row>
    <row r="66" spans="1:6" s="147" customFormat="1" outlineLevel="2">
      <c r="A66" s="79"/>
      <c r="B66" s="78"/>
      <c r="C66" s="148"/>
      <c r="D66" s="149"/>
      <c r="E66" s="150"/>
      <c r="F66" s="151"/>
    </row>
    <row r="67" spans="1:6" s="134" customFormat="1" outlineLevel="1">
      <c r="A67" s="135"/>
      <c r="B67" s="136" t="s">
        <v>101</v>
      </c>
      <c r="C67" s="162"/>
      <c r="D67" s="162"/>
      <c r="E67" s="163"/>
      <c r="F67" s="139"/>
    </row>
    <row r="68" spans="1:6" s="134" customFormat="1" outlineLevel="2">
      <c r="A68" s="140"/>
      <c r="B68" s="141" t="s">
        <v>102</v>
      </c>
      <c r="C68" s="164"/>
      <c r="D68" s="164"/>
      <c r="E68" s="165"/>
      <c r="F68" s="133"/>
    </row>
    <row r="69" spans="1:6" s="147" customFormat="1" outlineLevel="1">
      <c r="A69" s="142" t="s">
        <v>103</v>
      </c>
      <c r="B69" s="72" t="s">
        <v>104</v>
      </c>
      <c r="C69" s="143"/>
      <c r="D69" s="144"/>
      <c r="E69" s="145"/>
      <c r="F69" s="146"/>
    </row>
    <row r="70" spans="1:6" s="147" customFormat="1" ht="51" outlineLevel="2">
      <c r="A70" s="79"/>
      <c r="B70" s="106" t="s">
        <v>105</v>
      </c>
      <c r="C70" s="148"/>
      <c r="D70" s="149"/>
      <c r="E70" s="150"/>
      <c r="F70" s="151"/>
    </row>
    <row r="71" spans="1:6" s="147" customFormat="1" outlineLevel="2">
      <c r="A71" s="79"/>
      <c r="B71" s="106" t="s">
        <v>106</v>
      </c>
      <c r="C71" s="148"/>
      <c r="D71" s="149"/>
      <c r="E71" s="150"/>
      <c r="F71" s="151"/>
    </row>
    <row r="72" spans="1:6" s="147" customFormat="1" outlineLevel="2" collapsed="1">
      <c r="A72" s="93"/>
      <c r="B72" s="92" t="s">
        <v>107</v>
      </c>
      <c r="C72" s="152"/>
      <c r="D72" s="153"/>
      <c r="E72" s="154"/>
      <c r="F72" s="155"/>
    </row>
    <row r="73" spans="1:6" s="147" customFormat="1" outlineLevel="1">
      <c r="A73" s="156" t="s">
        <v>108</v>
      </c>
      <c r="B73" s="84" t="s">
        <v>109</v>
      </c>
      <c r="C73" s="157" t="s">
        <v>110</v>
      </c>
      <c r="D73" s="158">
        <v>60</v>
      </c>
      <c r="E73" s="159"/>
      <c r="F73" s="160">
        <f>D73*E73</f>
        <v>0</v>
      </c>
    </row>
    <row r="74" spans="1:6" s="147" customFormat="1" outlineLevel="2">
      <c r="A74" s="79"/>
      <c r="B74" s="78"/>
      <c r="C74" s="148"/>
      <c r="D74" s="149"/>
      <c r="E74" s="150"/>
      <c r="F74" s="151"/>
    </row>
    <row r="75" spans="1:6" s="134" customFormat="1" outlineLevel="1">
      <c r="A75" s="135"/>
      <c r="B75" s="136" t="s">
        <v>111</v>
      </c>
      <c r="C75" s="162"/>
      <c r="D75" s="162"/>
      <c r="E75" s="163"/>
      <c r="F75" s="139"/>
    </row>
    <row r="76" spans="1:6" s="134" customFormat="1" outlineLevel="2">
      <c r="A76" s="140"/>
      <c r="B76" s="141" t="s">
        <v>112</v>
      </c>
      <c r="C76" s="164"/>
      <c r="D76" s="164"/>
      <c r="E76" s="165"/>
      <c r="F76" s="133"/>
    </row>
    <row r="77" spans="1:6" s="147" customFormat="1" outlineLevel="1">
      <c r="A77" s="142" t="s">
        <v>113</v>
      </c>
      <c r="B77" s="72" t="s">
        <v>114</v>
      </c>
      <c r="C77" s="143"/>
      <c r="D77" s="144"/>
      <c r="E77" s="145"/>
      <c r="F77" s="146"/>
    </row>
    <row r="78" spans="1:6" s="147" customFormat="1" ht="25.5" outlineLevel="2">
      <c r="A78" s="79"/>
      <c r="B78" s="78" t="s">
        <v>115</v>
      </c>
      <c r="C78" s="148"/>
      <c r="D78" s="149"/>
      <c r="E78" s="150"/>
      <c r="F78" s="151"/>
    </row>
    <row r="79" spans="1:6" s="147" customFormat="1" outlineLevel="2" collapsed="1">
      <c r="A79" s="93"/>
      <c r="B79" s="92" t="s">
        <v>107</v>
      </c>
      <c r="C79" s="152"/>
      <c r="D79" s="153"/>
      <c r="E79" s="154"/>
      <c r="F79" s="155"/>
    </row>
    <row r="80" spans="1:6" s="147" customFormat="1" ht="25.5" outlineLevel="1">
      <c r="A80" s="142" t="s">
        <v>116</v>
      </c>
      <c r="B80" s="72" t="s">
        <v>117</v>
      </c>
      <c r="C80" s="143" t="s">
        <v>110</v>
      </c>
      <c r="D80" s="144">
        <v>400</v>
      </c>
      <c r="E80" s="145"/>
      <c r="F80" s="146">
        <f>D80*E80</f>
        <v>0</v>
      </c>
    </row>
    <row r="81" spans="1:6" s="134" customFormat="1" outlineLevel="2">
      <c r="A81" s="166"/>
      <c r="B81" s="141"/>
      <c r="C81" s="164"/>
      <c r="D81" s="164"/>
      <c r="E81" s="165"/>
      <c r="F81" s="133"/>
    </row>
    <row r="82" spans="1:6" s="147" customFormat="1" outlineLevel="1">
      <c r="A82" s="142" t="s">
        <v>118</v>
      </c>
      <c r="B82" s="72" t="s">
        <v>119</v>
      </c>
      <c r="C82" s="143"/>
      <c r="D82" s="144"/>
      <c r="E82" s="145"/>
      <c r="F82" s="146"/>
    </row>
    <row r="83" spans="1:6" s="147" customFormat="1" outlineLevel="2" collapsed="1">
      <c r="A83" s="93"/>
      <c r="B83" s="92" t="s">
        <v>120</v>
      </c>
      <c r="C83" s="152"/>
      <c r="D83" s="153"/>
      <c r="E83" s="154"/>
      <c r="F83" s="155"/>
    </row>
    <row r="84" spans="1:6" s="147" customFormat="1" ht="25.5" outlineLevel="1">
      <c r="A84" s="156" t="s">
        <v>121</v>
      </c>
      <c r="B84" s="72" t="s">
        <v>122</v>
      </c>
      <c r="C84" s="143" t="s">
        <v>1</v>
      </c>
      <c r="D84" s="144">
        <v>38</v>
      </c>
      <c r="E84" s="145"/>
      <c r="F84" s="146">
        <f>D84*E84</f>
        <v>0</v>
      </c>
    </row>
    <row r="85" spans="1:6" s="147" customFormat="1" outlineLevel="1">
      <c r="A85" s="156" t="s">
        <v>123</v>
      </c>
      <c r="B85" s="84" t="s">
        <v>124</v>
      </c>
      <c r="C85" s="157" t="s">
        <v>1</v>
      </c>
      <c r="D85" s="158">
        <v>15</v>
      </c>
      <c r="E85" s="159"/>
      <c r="F85" s="160">
        <f>D85*E85</f>
        <v>0</v>
      </c>
    </row>
    <row r="86" spans="1:6" s="147" customFormat="1" outlineLevel="2">
      <c r="A86" s="79"/>
      <c r="B86" s="78"/>
      <c r="C86" s="148"/>
      <c r="D86" s="149"/>
      <c r="E86" s="150"/>
      <c r="F86" s="151"/>
    </row>
    <row r="87" spans="1:6" s="147" customFormat="1" outlineLevel="1">
      <c r="A87" s="142" t="s">
        <v>125</v>
      </c>
      <c r="B87" s="72" t="s">
        <v>126</v>
      </c>
      <c r="C87" s="143"/>
      <c r="D87" s="144"/>
      <c r="E87" s="145"/>
      <c r="F87" s="146"/>
    </row>
    <row r="88" spans="1:6" s="147" customFormat="1" outlineLevel="2">
      <c r="A88" s="79"/>
      <c r="B88" s="78" t="s">
        <v>127</v>
      </c>
      <c r="C88" s="148"/>
      <c r="D88" s="149"/>
      <c r="E88" s="150"/>
      <c r="F88" s="151"/>
    </row>
    <row r="89" spans="1:6" s="147" customFormat="1" outlineLevel="2" collapsed="1">
      <c r="A89" s="93"/>
      <c r="B89" s="92" t="s">
        <v>120</v>
      </c>
      <c r="C89" s="152"/>
      <c r="D89" s="153"/>
      <c r="E89" s="154"/>
      <c r="F89" s="155"/>
    </row>
    <row r="90" spans="1:6" s="147" customFormat="1" ht="25.5" outlineLevel="1">
      <c r="A90" s="156" t="s">
        <v>128</v>
      </c>
      <c r="B90" s="72" t="s">
        <v>129</v>
      </c>
      <c r="C90" s="143" t="s">
        <v>1</v>
      </c>
      <c r="D90" s="144">
        <v>27</v>
      </c>
      <c r="E90" s="145"/>
      <c r="F90" s="146">
        <f>D90*E90</f>
        <v>0</v>
      </c>
    </row>
    <row r="91" spans="1:6" s="147" customFormat="1" ht="25.5" outlineLevel="1">
      <c r="A91" s="156" t="s">
        <v>130</v>
      </c>
      <c r="B91" s="72" t="s">
        <v>131</v>
      </c>
      <c r="C91" s="143" t="s">
        <v>1</v>
      </c>
      <c r="D91" s="144">
        <v>22</v>
      </c>
      <c r="E91" s="145"/>
      <c r="F91" s="146">
        <f>D91*E91</f>
        <v>0</v>
      </c>
    </row>
    <row r="92" spans="1:6" s="147" customFormat="1" ht="25.5" outlineLevel="1">
      <c r="A92" s="156" t="s">
        <v>132</v>
      </c>
      <c r="B92" s="72" t="s">
        <v>133</v>
      </c>
      <c r="C92" s="143" t="s">
        <v>1</v>
      </c>
      <c r="D92" s="144">
        <v>30</v>
      </c>
      <c r="E92" s="145"/>
      <c r="F92" s="146">
        <f>D92*E92</f>
        <v>0</v>
      </c>
    </row>
    <row r="93" spans="1:6" s="147" customFormat="1" ht="25.5" outlineLevel="1">
      <c r="A93" s="156" t="s">
        <v>134</v>
      </c>
      <c r="B93" s="84" t="s">
        <v>135</v>
      </c>
      <c r="C93" s="157" t="s">
        <v>1</v>
      </c>
      <c r="D93" s="158">
        <v>2</v>
      </c>
      <c r="E93" s="159"/>
      <c r="F93" s="160">
        <f>D93*E93</f>
        <v>0</v>
      </c>
    </row>
    <row r="94" spans="1:6" s="147" customFormat="1" outlineLevel="2">
      <c r="A94" s="79"/>
      <c r="B94" s="78"/>
      <c r="C94" s="148"/>
      <c r="D94" s="149"/>
      <c r="E94" s="150"/>
      <c r="F94" s="151"/>
    </row>
    <row r="95" spans="1:6" s="147" customFormat="1" outlineLevel="1">
      <c r="A95" s="142" t="s">
        <v>136</v>
      </c>
      <c r="B95" s="72" t="s">
        <v>137</v>
      </c>
      <c r="C95" s="143"/>
      <c r="D95" s="144"/>
      <c r="E95" s="145"/>
      <c r="F95" s="146"/>
    </row>
    <row r="96" spans="1:6" s="147" customFormat="1" outlineLevel="2">
      <c r="A96" s="79"/>
      <c r="B96" s="78" t="s">
        <v>138</v>
      </c>
      <c r="C96" s="148"/>
      <c r="D96" s="149"/>
      <c r="E96" s="150"/>
      <c r="F96" s="151"/>
    </row>
    <row r="97" spans="1:6" s="147" customFormat="1" outlineLevel="2" collapsed="1">
      <c r="A97" s="93"/>
      <c r="B97" s="92" t="s">
        <v>120</v>
      </c>
      <c r="C97" s="152"/>
      <c r="D97" s="153"/>
      <c r="E97" s="154"/>
      <c r="F97" s="155"/>
    </row>
    <row r="98" spans="1:6" s="147" customFormat="1" outlineLevel="1">
      <c r="A98" s="156" t="s">
        <v>139</v>
      </c>
      <c r="B98" s="72" t="s">
        <v>140</v>
      </c>
      <c r="C98" s="143" t="s">
        <v>1</v>
      </c>
      <c r="D98" s="144">
        <v>2</v>
      </c>
      <c r="E98" s="145"/>
      <c r="F98" s="146">
        <f>D98*E98</f>
        <v>0</v>
      </c>
    </row>
    <row r="99" spans="1:6" s="147" customFormat="1" outlineLevel="1">
      <c r="A99" s="156" t="s">
        <v>141</v>
      </c>
      <c r="B99" s="84" t="s">
        <v>142</v>
      </c>
      <c r="C99" s="157" t="s">
        <v>1</v>
      </c>
      <c r="D99" s="158">
        <v>4</v>
      </c>
      <c r="E99" s="159"/>
      <c r="F99" s="160">
        <f>D99*E99</f>
        <v>0</v>
      </c>
    </row>
    <row r="100" spans="1:6" s="147" customFormat="1" outlineLevel="2">
      <c r="A100" s="79"/>
      <c r="B100" s="78"/>
      <c r="C100" s="148"/>
      <c r="D100" s="149"/>
      <c r="E100" s="150"/>
      <c r="F100" s="151"/>
    </row>
    <row r="101" spans="1:6" s="147" customFormat="1" outlineLevel="1">
      <c r="A101" s="142" t="s">
        <v>143</v>
      </c>
      <c r="B101" s="72" t="s">
        <v>144</v>
      </c>
      <c r="C101" s="143" t="s">
        <v>145</v>
      </c>
      <c r="D101" s="144">
        <v>6</v>
      </c>
      <c r="E101" s="145"/>
      <c r="F101" s="146">
        <f>D101*E101</f>
        <v>0</v>
      </c>
    </row>
    <row r="102" spans="1:6" s="147" customFormat="1" outlineLevel="2">
      <c r="A102" s="79"/>
      <c r="B102" s="78" t="s">
        <v>146</v>
      </c>
      <c r="C102" s="148"/>
      <c r="D102" s="149"/>
      <c r="E102" s="150"/>
      <c r="F102" s="151"/>
    </row>
    <row r="103" spans="1:6" s="147" customFormat="1" outlineLevel="2" collapsed="1">
      <c r="A103" s="93"/>
      <c r="B103" s="92" t="s">
        <v>66</v>
      </c>
      <c r="C103" s="152"/>
      <c r="D103" s="153"/>
      <c r="E103" s="154"/>
      <c r="F103" s="155"/>
    </row>
    <row r="104" spans="1:6" s="147" customFormat="1" outlineLevel="2">
      <c r="A104" s="79"/>
      <c r="B104" s="78"/>
      <c r="C104" s="148"/>
      <c r="D104" s="149"/>
      <c r="E104" s="150"/>
      <c r="F104" s="151"/>
    </row>
    <row r="105" spans="1:6" s="147" customFormat="1" outlineLevel="1">
      <c r="A105" s="142" t="s">
        <v>147</v>
      </c>
      <c r="B105" s="72" t="s">
        <v>148</v>
      </c>
      <c r="C105" s="143" t="s">
        <v>145</v>
      </c>
      <c r="D105" s="144">
        <v>1</v>
      </c>
      <c r="E105" s="145"/>
      <c r="F105" s="146">
        <f>D105*E105</f>
        <v>0</v>
      </c>
    </row>
    <row r="106" spans="1:6" s="147" customFormat="1" ht="25.5" outlineLevel="2">
      <c r="A106" s="79"/>
      <c r="B106" s="78" t="s">
        <v>149</v>
      </c>
      <c r="C106" s="148"/>
      <c r="D106" s="149"/>
      <c r="E106" s="150"/>
      <c r="F106" s="151"/>
    </row>
    <row r="107" spans="1:6" s="147" customFormat="1" outlineLevel="2" collapsed="1">
      <c r="A107" s="93"/>
      <c r="B107" s="92" t="s">
        <v>66</v>
      </c>
      <c r="C107" s="152"/>
      <c r="D107" s="153"/>
      <c r="E107" s="154"/>
      <c r="F107" s="155"/>
    </row>
    <row r="108" spans="1:6" s="147" customFormat="1" outlineLevel="2">
      <c r="A108" s="79"/>
      <c r="B108" s="78"/>
      <c r="C108" s="148"/>
      <c r="D108" s="149"/>
      <c r="E108" s="150"/>
      <c r="F108" s="151"/>
    </row>
    <row r="109" spans="1:6" s="147" customFormat="1" outlineLevel="1">
      <c r="A109" s="142" t="s">
        <v>150</v>
      </c>
      <c r="B109" s="72" t="s">
        <v>151</v>
      </c>
      <c r="C109" s="143" t="s">
        <v>110</v>
      </c>
      <c r="D109" s="144">
        <v>70</v>
      </c>
      <c r="E109" s="145"/>
      <c r="F109" s="146">
        <f>D109*E109</f>
        <v>0</v>
      </c>
    </row>
    <row r="110" spans="1:6" s="147" customFormat="1" ht="25.5" outlineLevel="2">
      <c r="A110" s="79"/>
      <c r="B110" s="78" t="s">
        <v>152</v>
      </c>
      <c r="C110" s="148"/>
      <c r="D110" s="149"/>
      <c r="E110" s="150"/>
      <c r="F110" s="151"/>
    </row>
    <row r="111" spans="1:6" s="147" customFormat="1" outlineLevel="2" collapsed="1">
      <c r="A111" s="93"/>
      <c r="B111" s="92" t="s">
        <v>153</v>
      </c>
      <c r="C111" s="152"/>
      <c r="D111" s="153"/>
      <c r="E111" s="154"/>
      <c r="F111" s="155"/>
    </row>
    <row r="112" spans="1:6" s="147" customFormat="1" outlineLevel="2">
      <c r="A112" s="79"/>
      <c r="B112" s="78"/>
      <c r="C112" s="148"/>
      <c r="D112" s="149"/>
      <c r="E112" s="150"/>
      <c r="F112" s="151"/>
    </row>
    <row r="113" spans="1:6" s="147" customFormat="1" outlineLevel="1">
      <c r="A113" s="142" t="s">
        <v>154</v>
      </c>
      <c r="B113" s="72" t="s">
        <v>155</v>
      </c>
      <c r="C113" s="143"/>
      <c r="D113" s="144"/>
      <c r="E113" s="145"/>
      <c r="F113" s="146"/>
    </row>
    <row r="114" spans="1:6" s="147" customFormat="1" ht="25.5" outlineLevel="2">
      <c r="A114" s="79"/>
      <c r="B114" s="78" t="s">
        <v>156</v>
      </c>
      <c r="C114" s="148"/>
      <c r="D114" s="149"/>
      <c r="E114" s="150"/>
      <c r="F114" s="151"/>
    </row>
    <row r="115" spans="1:6" s="147" customFormat="1" outlineLevel="2" collapsed="1">
      <c r="A115" s="93"/>
      <c r="B115" s="92" t="s">
        <v>120</v>
      </c>
      <c r="C115" s="152"/>
      <c r="D115" s="153"/>
      <c r="E115" s="154"/>
      <c r="F115" s="155"/>
    </row>
    <row r="116" spans="1:6" s="147" customFormat="1" outlineLevel="1">
      <c r="A116" s="156" t="s">
        <v>157</v>
      </c>
      <c r="B116" s="84" t="s">
        <v>158</v>
      </c>
      <c r="C116" s="157" t="s">
        <v>1</v>
      </c>
      <c r="D116" s="158">
        <v>26</v>
      </c>
      <c r="E116" s="159"/>
      <c r="F116" s="160">
        <f>D116*E116</f>
        <v>0</v>
      </c>
    </row>
    <row r="117" spans="1:6" s="147" customFormat="1" outlineLevel="2">
      <c r="A117" s="79"/>
      <c r="B117" s="78"/>
      <c r="C117" s="148"/>
      <c r="D117" s="149"/>
      <c r="E117" s="150"/>
      <c r="F117" s="151"/>
    </row>
    <row r="118" spans="1:6" s="147" customFormat="1" ht="25.5" outlineLevel="1">
      <c r="A118" s="142" t="s">
        <v>159</v>
      </c>
      <c r="B118" s="72" t="s">
        <v>160</v>
      </c>
      <c r="C118" s="143"/>
      <c r="D118" s="144"/>
      <c r="E118" s="145"/>
      <c r="F118" s="146"/>
    </row>
    <row r="119" spans="1:6" s="147" customFormat="1" ht="25.5" outlineLevel="2">
      <c r="A119" s="79"/>
      <c r="B119" s="78" t="s">
        <v>161</v>
      </c>
      <c r="C119" s="148"/>
      <c r="D119" s="149"/>
      <c r="E119" s="150"/>
      <c r="F119" s="151"/>
    </row>
    <row r="120" spans="1:6" s="147" customFormat="1" outlineLevel="2" collapsed="1">
      <c r="A120" s="93"/>
      <c r="B120" s="92" t="s">
        <v>120</v>
      </c>
      <c r="C120" s="152"/>
      <c r="D120" s="153"/>
      <c r="E120" s="154"/>
      <c r="F120" s="155"/>
    </row>
    <row r="121" spans="1:6" s="147" customFormat="1" outlineLevel="1">
      <c r="A121" s="156" t="s">
        <v>162</v>
      </c>
      <c r="B121" s="72" t="s">
        <v>163</v>
      </c>
      <c r="C121" s="143" t="s">
        <v>1</v>
      </c>
      <c r="D121" s="144">
        <v>24</v>
      </c>
      <c r="E121" s="145"/>
      <c r="F121" s="146">
        <f>D121*E121</f>
        <v>0</v>
      </c>
    </row>
    <row r="122" spans="1:6" s="147" customFormat="1" outlineLevel="1">
      <c r="A122" s="156" t="s">
        <v>164</v>
      </c>
      <c r="B122" s="84" t="s">
        <v>165</v>
      </c>
      <c r="C122" s="157" t="s">
        <v>1</v>
      </c>
      <c r="D122" s="158">
        <v>13</v>
      </c>
      <c r="E122" s="159"/>
      <c r="F122" s="160">
        <f>D122*E122</f>
        <v>0</v>
      </c>
    </row>
    <row r="123" spans="1:6" s="147" customFormat="1" ht="25.5" outlineLevel="1">
      <c r="A123" s="156" t="s">
        <v>166</v>
      </c>
      <c r="B123" s="84" t="s">
        <v>167</v>
      </c>
      <c r="C123" s="157" t="s">
        <v>1</v>
      </c>
      <c r="D123" s="158">
        <v>7</v>
      </c>
      <c r="E123" s="159"/>
      <c r="F123" s="160">
        <f>D123*E123</f>
        <v>0</v>
      </c>
    </row>
    <row r="124" spans="1:6" s="147" customFormat="1" outlineLevel="2">
      <c r="A124" s="79"/>
      <c r="B124" s="78"/>
      <c r="C124" s="148"/>
      <c r="D124" s="149"/>
      <c r="E124" s="150"/>
      <c r="F124" s="151"/>
    </row>
    <row r="125" spans="1:6" s="147" customFormat="1" outlineLevel="1">
      <c r="A125" s="142" t="s">
        <v>168</v>
      </c>
      <c r="B125" s="72" t="s">
        <v>169</v>
      </c>
      <c r="C125" s="143" t="s">
        <v>51</v>
      </c>
      <c r="D125" s="144">
        <v>500</v>
      </c>
      <c r="E125" s="145"/>
      <c r="F125" s="146">
        <f>D125*E125</f>
        <v>0</v>
      </c>
    </row>
    <row r="126" spans="1:6" s="147" customFormat="1" ht="25.5" outlineLevel="2">
      <c r="A126" s="79"/>
      <c r="B126" s="78" t="s">
        <v>170</v>
      </c>
      <c r="C126" s="148"/>
      <c r="D126" s="149"/>
      <c r="E126" s="150"/>
      <c r="F126" s="151"/>
    </row>
    <row r="127" spans="1:6" s="147" customFormat="1" outlineLevel="2" collapsed="1">
      <c r="A127" s="93"/>
      <c r="B127" s="92" t="s">
        <v>75</v>
      </c>
      <c r="C127" s="152"/>
      <c r="D127" s="153"/>
      <c r="E127" s="154"/>
      <c r="F127" s="155"/>
    </row>
    <row r="128" spans="1:6" s="147" customFormat="1" outlineLevel="2">
      <c r="A128" s="142" t="s">
        <v>171</v>
      </c>
      <c r="B128" s="72" t="s">
        <v>169</v>
      </c>
      <c r="C128" s="143" t="s">
        <v>51</v>
      </c>
      <c r="D128" s="144">
        <v>600</v>
      </c>
      <c r="E128" s="145"/>
      <c r="F128" s="146">
        <f>D128*E128</f>
        <v>0</v>
      </c>
    </row>
    <row r="129" spans="1:37" s="147" customFormat="1" ht="25.5" outlineLevel="2">
      <c r="A129" s="79"/>
      <c r="B129" s="78" t="s">
        <v>174</v>
      </c>
      <c r="C129" s="148"/>
      <c r="D129" s="149"/>
      <c r="E129" s="150"/>
      <c r="F129" s="151"/>
    </row>
    <row r="130" spans="1:37" s="147" customFormat="1" outlineLevel="2">
      <c r="A130" s="93"/>
      <c r="B130" s="92" t="s">
        <v>75</v>
      </c>
      <c r="C130" s="152"/>
      <c r="D130" s="153"/>
      <c r="E130" s="154"/>
      <c r="F130" s="155"/>
    </row>
    <row r="131" spans="1:37" s="147" customFormat="1" hidden="1" outlineLevel="2">
      <c r="A131" s="79"/>
      <c r="B131" s="78"/>
      <c r="C131" s="148"/>
      <c r="D131" s="149"/>
      <c r="E131" s="150"/>
      <c r="F131" s="151"/>
    </row>
    <row r="132" spans="1:37" s="147" customFormat="1" hidden="1" outlineLevel="2">
      <c r="A132" s="79"/>
      <c r="B132" s="78"/>
      <c r="C132" s="148"/>
      <c r="D132" s="149"/>
      <c r="E132" s="150"/>
      <c r="F132" s="151"/>
    </row>
    <row r="133" spans="1:37" s="147" customFormat="1" outlineLevel="1" collapsed="1">
      <c r="A133" s="156" t="s">
        <v>175</v>
      </c>
      <c r="B133" s="84" t="s">
        <v>172</v>
      </c>
      <c r="C133" s="157" t="s">
        <v>173</v>
      </c>
      <c r="D133" s="158">
        <v>1</v>
      </c>
      <c r="E133" s="159"/>
      <c r="F133" s="160">
        <f>D133*E133</f>
        <v>0</v>
      </c>
    </row>
    <row r="134" spans="1:37" s="147" customFormat="1" outlineLevel="1">
      <c r="A134" s="167"/>
      <c r="B134" s="78"/>
      <c r="C134" s="148"/>
      <c r="D134" s="149"/>
      <c r="E134" s="150"/>
      <c r="F134" s="151"/>
    </row>
    <row r="135" spans="1:37" s="147" customFormat="1" ht="105.75" customHeight="1" outlineLevel="1">
      <c r="A135" s="156" t="s">
        <v>176</v>
      </c>
      <c r="B135" s="168" t="s">
        <v>177</v>
      </c>
      <c r="C135" s="143" t="s">
        <v>51</v>
      </c>
      <c r="D135" s="158">
        <v>1000</v>
      </c>
      <c r="E135" s="159"/>
      <c r="F135" s="160">
        <f>D135*E135</f>
        <v>0</v>
      </c>
    </row>
    <row r="136" spans="1:37" s="11" customFormat="1" ht="9.9499999999999993" customHeight="1" outlineLevel="3">
      <c r="A136" s="69"/>
      <c r="B136" s="70"/>
      <c r="C136" s="58"/>
      <c r="D136" s="59"/>
      <c r="E136" s="60"/>
      <c r="F136" s="60"/>
      <c r="G136" s="9"/>
      <c r="H136" s="10"/>
    </row>
    <row r="137" spans="1:37" s="105" customFormat="1" outlineLevel="1">
      <c r="A137" s="61" t="s">
        <v>60</v>
      </c>
      <c r="B137" s="103" t="s">
        <v>52</v>
      </c>
      <c r="C137" s="63"/>
      <c r="D137" s="64"/>
      <c r="E137" s="66"/>
      <c r="F137" s="104">
        <f>SUM(F34:F133)</f>
        <v>0</v>
      </c>
      <c r="G137" s="9"/>
      <c r="H137" s="10"/>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1:37" s="11" customFormat="1" ht="9.9499999999999993" customHeight="1" outlineLevel="2">
      <c r="A138" s="56"/>
      <c r="B138" s="57"/>
      <c r="C138" s="58"/>
      <c r="D138" s="59"/>
      <c r="E138" s="60"/>
      <c r="F138" s="60"/>
      <c r="G138" s="9"/>
      <c r="H138" s="10"/>
    </row>
    <row r="139" spans="1:37" s="105" customFormat="1" outlineLevel="1">
      <c r="A139" s="61" t="s">
        <v>61</v>
      </c>
      <c r="B139" s="62" t="s">
        <v>62</v>
      </c>
      <c r="C139" s="63"/>
      <c r="D139" s="64"/>
      <c r="E139" s="65"/>
      <c r="F139" s="66" t="str">
        <f>IF(N(E139),ROUND($D139*E139,2)," ")</f>
        <v xml:space="preserve"> </v>
      </c>
      <c r="G139" s="9"/>
      <c r="H139" s="10"/>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1:37" s="11" customFormat="1" ht="9.9499999999999993" customHeight="1" outlineLevel="3">
      <c r="A140" s="69"/>
      <c r="B140" s="70"/>
      <c r="C140" s="58"/>
      <c r="D140" s="59"/>
      <c r="E140" s="60"/>
      <c r="F140" s="60"/>
      <c r="G140" s="9"/>
      <c r="H140" s="10"/>
    </row>
    <row r="141" spans="1:37" s="102" customFormat="1" outlineLevel="2">
      <c r="A141" s="71" t="s">
        <v>67</v>
      </c>
      <c r="B141" s="72" t="s">
        <v>63</v>
      </c>
      <c r="C141" s="73"/>
      <c r="D141" s="74"/>
      <c r="E141" s="75"/>
      <c r="F141" s="76"/>
      <c r="G141" s="9"/>
      <c r="H141" s="10"/>
    </row>
    <row r="142" spans="1:37" s="102" customFormat="1" ht="63.75" outlineLevel="3">
      <c r="A142" s="77"/>
      <c r="B142" s="106" t="s">
        <v>64</v>
      </c>
      <c r="C142" s="79"/>
      <c r="D142" s="80"/>
      <c r="E142" s="81"/>
      <c r="F142" s="82"/>
      <c r="G142" s="9"/>
      <c r="H142" s="10"/>
    </row>
    <row r="143" spans="1:37" s="102" customFormat="1" outlineLevel="3">
      <c r="A143" s="91"/>
      <c r="B143" s="92" t="s">
        <v>66</v>
      </c>
      <c r="C143" s="93"/>
      <c r="D143" s="94"/>
      <c r="E143" s="95"/>
      <c r="F143" s="96"/>
      <c r="G143" s="9"/>
      <c r="H143" s="10"/>
    </row>
    <row r="144" spans="1:37" s="102" customFormat="1" outlineLevel="2">
      <c r="A144" s="83" t="s">
        <v>68</v>
      </c>
      <c r="B144" s="84" t="s">
        <v>65</v>
      </c>
      <c r="C144" s="85" t="s">
        <v>51</v>
      </c>
      <c r="D144" s="86">
        <v>14</v>
      </c>
      <c r="E144" s="87"/>
      <c r="F144" s="88">
        <f>D144*E144</f>
        <v>0</v>
      </c>
      <c r="G144" s="9"/>
      <c r="H144" s="10"/>
    </row>
    <row r="145" spans="1:37" s="102" customFormat="1" ht="9.9499999999999993" customHeight="1" outlineLevel="2">
      <c r="A145" s="97"/>
      <c r="B145" s="98"/>
      <c r="C145" s="99"/>
      <c r="D145" s="100"/>
      <c r="E145" s="101"/>
      <c r="F145" s="101"/>
      <c r="G145" s="9"/>
      <c r="H145" s="10"/>
    </row>
    <row r="146" spans="1:37" s="105" customFormat="1" outlineLevel="1">
      <c r="A146" s="61" t="s">
        <v>61</v>
      </c>
      <c r="B146" s="103" t="s">
        <v>69</v>
      </c>
      <c r="C146" s="63"/>
      <c r="D146" s="64"/>
      <c r="E146" s="66"/>
      <c r="F146" s="104">
        <f>SUM(F141:F144)</f>
        <v>0</v>
      </c>
      <c r="G146" s="9"/>
      <c r="H146" s="10"/>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1:37" s="8" customFormat="1">
      <c r="A147" s="107"/>
      <c r="B147" s="108"/>
      <c r="C147" s="109"/>
      <c r="D147" s="110"/>
      <c r="E147" s="111"/>
      <c r="F147" s="111"/>
    </row>
    <row r="148" spans="1:37" s="8" customFormat="1">
      <c r="A148" s="112"/>
      <c r="B148" s="113" t="str">
        <f>"REKAPITULACIJA "</f>
        <v xml:space="preserve">REKAPITULACIJA </v>
      </c>
      <c r="C148" s="114"/>
      <c r="D148" s="115"/>
      <c r="E148" s="116"/>
      <c r="F148" s="116"/>
    </row>
    <row r="149" spans="1:37" s="121" customFormat="1" ht="15">
      <c r="A149" s="117" t="str">
        <f>A28</f>
        <v>1.1</v>
      </c>
      <c r="B149" s="118" t="str">
        <f>B11</f>
        <v>Vertikalna stalna signalizacija</v>
      </c>
      <c r="C149" s="119"/>
      <c r="D149" s="119"/>
      <c r="E149" s="126"/>
      <c r="F149" s="120">
        <f>F28</f>
        <v>0</v>
      </c>
    </row>
    <row r="150" spans="1:37" s="121" customFormat="1" ht="15">
      <c r="A150" s="117" t="str">
        <f>A137</f>
        <v>1.2</v>
      </c>
      <c r="B150" s="118" t="str">
        <f>B30</f>
        <v>Horizontalna signalizacija</v>
      </c>
      <c r="C150" s="119"/>
      <c r="D150" s="119"/>
      <c r="E150" s="126"/>
      <c r="F150" s="120">
        <f>F137</f>
        <v>0</v>
      </c>
    </row>
    <row r="151" spans="1:37" s="121" customFormat="1" ht="15">
      <c r="A151" s="117" t="str">
        <f>A139</f>
        <v>1.3</v>
      </c>
      <c r="B151" s="118" t="str">
        <f>B139</f>
        <v>Oprema ceste</v>
      </c>
      <c r="C151" s="119"/>
      <c r="D151" s="119"/>
      <c r="E151" s="126"/>
      <c r="F151" s="120">
        <f>F146</f>
        <v>0</v>
      </c>
    </row>
    <row r="152" spans="1:37" s="121" customFormat="1" ht="15">
      <c r="A152" s="122"/>
      <c r="B152" s="123" t="str">
        <f>" UKUPNO:"</f>
        <v xml:space="preserve"> UKUPNO:</v>
      </c>
      <c r="C152" s="124"/>
      <c r="D152" s="124"/>
      <c r="E152" s="127"/>
      <c r="F152" s="125">
        <f>SUM(F149:F151)</f>
        <v>0</v>
      </c>
    </row>
  </sheetData>
  <autoFilter ref="A7:F29"/>
  <mergeCells count="4">
    <mergeCell ref="A1:F1"/>
    <mergeCell ref="A2:F2"/>
    <mergeCell ref="A3:F3"/>
    <mergeCell ref="A5:F5"/>
  </mergeCells>
  <printOptions horizontalCentered="1"/>
  <pageMargins left="0.55118110236220474" right="0.35433070866141736" top="0.59055118110236227" bottom="0.39370078740157483" header="0" footer="0"/>
  <pageSetup paperSize="9" scale="87" firstPageNumber="5" fitToHeight="0" orientation="portrait" cellComments="atEnd" useFirstPageNumber="1" r:id="rId1"/>
  <headerFooter alignWithMargins="0">
    <oddFooter>&amp;LTroškovnik&amp;C            &amp;RZagreb, studeni 2019.            &amp;P</oddFooter>
  </headerFooter>
  <rowBreaks count="1" manualBreakCount="1">
    <brk id="1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Opće napomene</vt:lpstr>
      <vt:lpstr>Troskovnik</vt:lpstr>
      <vt:lpstr>'Opće napomene'!Print_Area</vt:lpstr>
      <vt:lpstr>Troskovnik!Print_Area</vt:lpstr>
      <vt:lpstr>'Opće napomene'!Print_Titles</vt:lpstr>
      <vt:lpstr>Troskovnik!Print_Titles</vt:lpstr>
    </vt:vector>
  </TitlesOfParts>
  <Company>Hrvatske autoceste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Windows User</cp:lastModifiedBy>
  <cp:lastPrinted>2020-01-09T07:50:47Z</cp:lastPrinted>
  <dcterms:created xsi:type="dcterms:W3CDTF">1996-10-14T23:33:28Z</dcterms:created>
  <dcterms:modified xsi:type="dcterms:W3CDTF">2020-01-22T08:44:15Z</dcterms:modified>
</cp:coreProperties>
</file>