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svetec\Desktop\ažurirana NABAVA 2020\JEDNOSTAVNA NABAVA\J100-20_sanacija krovišta cokp Sveti Rok\OBJAVA\"/>
    </mc:Choice>
  </mc:AlternateContent>
  <bookViews>
    <workbookView xWindow="0" yWindow="0" windowWidth="24000" windowHeight="9600"/>
  </bookViews>
  <sheets>
    <sheet name="OPĆI UVJETI" sheetId="2" r:id="rId1"/>
    <sheet name="Objekt CNUP" sheetId="1" r:id="rId2"/>
  </sheets>
  <definedNames>
    <definedName name="_xlnm.Print_Area" localSheetId="0">'OPĆI UVJETI'!$A$1:$F$38</definedName>
  </definedNames>
  <calcPr calcId="15251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1" l="1"/>
  <c r="F40" i="1" l="1"/>
  <c r="F22" i="1"/>
  <c r="F18" i="1"/>
  <c r="F65" i="1" l="1"/>
  <c r="F61" i="1"/>
  <c r="F59" i="1"/>
  <c r="F36" i="1"/>
  <c r="F58" i="1"/>
  <c r="F57" i="1"/>
  <c r="F56" i="1"/>
  <c r="F55" i="1"/>
  <c r="F69" i="1" s="1"/>
  <c r="F73" i="1" s="1"/>
  <c r="F34" i="1"/>
  <c r="F33" i="1"/>
  <c r="F14" i="1"/>
  <c r="F10" i="1"/>
  <c r="F26" i="1" s="1"/>
  <c r="F71" i="1" s="1"/>
  <c r="F48" i="1" l="1"/>
  <c r="F72" i="1" s="1"/>
  <c r="F74" i="1" s="1"/>
</calcChain>
</file>

<file path=xl/sharedStrings.xml><?xml version="1.0" encoding="utf-8"?>
<sst xmlns="http://schemas.openxmlformats.org/spreadsheetml/2006/main" count="99" uniqueCount="80">
  <si>
    <t>Redni broj</t>
  </si>
  <si>
    <t>O p i s   r a d o v a</t>
  </si>
  <si>
    <t>Jedinica mjere</t>
  </si>
  <si>
    <t>Količina radova</t>
  </si>
  <si>
    <t>Jedinična cijena</t>
  </si>
  <si>
    <t>Ukupna cijena (kn)</t>
  </si>
  <si>
    <t>1.</t>
  </si>
  <si>
    <t>1.1.</t>
  </si>
  <si>
    <t>1.1.1.</t>
  </si>
  <si>
    <t>Radna skela</t>
  </si>
  <si>
    <t>m2</t>
  </si>
  <si>
    <t>1.2.</t>
  </si>
  <si>
    <t>1.3.</t>
  </si>
  <si>
    <t>1.2.1.</t>
  </si>
  <si>
    <t>kom</t>
  </si>
  <si>
    <t>1.3.1.</t>
  </si>
  <si>
    <t xml:space="preserve"> </t>
  </si>
  <si>
    <t>1.1.2.</t>
  </si>
  <si>
    <t>Pripremni radovi / demontaže - montaže</t>
  </si>
  <si>
    <t>1.1.3.</t>
  </si>
  <si>
    <t>Pripremni radovi / demontaže - montaže UKUPNO</t>
  </si>
  <si>
    <t>1.2.2.</t>
  </si>
  <si>
    <t>Izolaterski radovi</t>
  </si>
  <si>
    <t>Izolacija ravnog krova</t>
  </si>
  <si>
    <t>Izolaterski radovi UKUPNO</t>
  </si>
  <si>
    <t>Limarski radovi</t>
  </si>
  <si>
    <t>Opšav kaširanim limom</t>
  </si>
  <si>
    <t>Limarski radovi UKUPNO</t>
  </si>
  <si>
    <t>Obračun po ugrađenom komadu.</t>
  </si>
  <si>
    <t>Tipska krovna odzraka</t>
  </si>
  <si>
    <t xml:space="preserve">Nabava, doprema i ugradnja tipskog krovnog odzračnika sa manžetnom od PVC krovne membrane. Promjer odzračnika 75mm. Komplet sa svim potrebnim radovima na montaži i zavarivanjem krovne membrane na manžetnu. </t>
  </si>
  <si>
    <t>1.2.3.</t>
  </si>
  <si>
    <t>Obračun po m2 tlorisne površine krova</t>
  </si>
  <si>
    <t xml:space="preserve">Čišćenje pokrova, oluka i opšava do potpuno čiste površine (prljavština, mahovina, gljivice, oksidacija i sl.). </t>
  </si>
  <si>
    <t>Opšav ruba trapezno profiliranog lima</t>
  </si>
  <si>
    <t>Nabava, izrada, doprema i montaža opšava ruba trapezno profiliranog lima ( uz utopljeni oluk ) od pocinčanog plastificiranog lima debljine 0,75mm. Razvijena širina 14cm. Komplet sa svim radom i montažnim materijalom.</t>
  </si>
  <si>
    <t>Obračun po m2 razvijene površine</t>
  </si>
  <si>
    <t>1.3.2.</t>
  </si>
  <si>
    <t>1.3.3.</t>
  </si>
  <si>
    <t xml:space="preserve">Nabava, doprema, izrada i montaža opšava krova kaširanim limom. Lim pocinčani debljine 1,8mm jednostrano kaširan PVC izolacijskom folijom radi zavarivanja PVC krovne membrane na njega. Pričvršćenje za podlogu mehanički odgovarajućim vicima koji se potom prekrivaju PVC krovnom membranom zavarivanjem. Komplet sa brtvljenjem spoja novi opšav - postojeći opšav trajnoelastičnim temperaturno i UV stabilnim kitom. </t>
  </si>
  <si>
    <t>dno oluka razvijena širina 40cm</t>
  </si>
  <si>
    <t>rub pokrova uz oluk razvijena širina 15cm</t>
  </si>
  <si>
    <t>Ploče kamene vune</t>
  </si>
  <si>
    <t>Obračun po m2 izolirane razvijene površine</t>
  </si>
  <si>
    <t>Obračun po m3 skele od oslonca do zadnje radne plohe.</t>
  </si>
  <si>
    <t>m3</t>
  </si>
  <si>
    <t>COKP SVETI ROK</t>
  </si>
  <si>
    <t>Objekt centra za nadzor i upravljanje prometom</t>
  </si>
  <si>
    <t>Čišćenje krovne površine objekta</t>
  </si>
  <si>
    <t>Demontaža snjegobrana</t>
  </si>
  <si>
    <t xml:space="preserve">Demontaža tipskih snjegobrana od savijenog lima, dužine 2000mm, presjeka u obliku trokuta, baze dim. 80mm, stranica dim. 70mm. Isti se zapisnički predaju naručitelju radova. </t>
  </si>
  <si>
    <t>Obračun po demontiranom komadu</t>
  </si>
  <si>
    <r>
      <t xml:space="preserve">Nabava, doprema, rezanje i postavljanje tvrdih ploča od kamene vune debljine 40mm između bregova trapezno profiliranog lima i ploča debljine 40mm na prethodno položene ploče. Ploče debljine d=40mm,   razred reakcije na požar A1 prema HRN EN 13501-1, faktor otpora difuzije vodne pare </t>
    </r>
    <r>
      <rPr>
        <sz val="11"/>
        <color theme="1"/>
        <rFont val="Calibri"/>
        <family val="2"/>
        <charset val="238"/>
      </rPr>
      <t>μ</t>
    </r>
    <r>
      <rPr>
        <sz val="9.9"/>
        <color theme="1"/>
        <rFont val="Calibri"/>
        <family val="2"/>
        <charset val="238"/>
      </rPr>
      <t>=1 prema HRN EN 12086 ili jednakovrijedno.</t>
    </r>
  </si>
  <si>
    <t xml:space="preserve">Obračun po m2 položenih ploča </t>
  </si>
  <si>
    <r>
      <t xml:space="preserve">d=40mm, toplinska provodljivost </t>
    </r>
    <r>
      <rPr>
        <sz val="11"/>
        <color theme="1"/>
        <rFont val="Calibri"/>
        <family val="2"/>
        <charset val="238"/>
      </rPr>
      <t>λ</t>
    </r>
    <r>
      <rPr>
        <sz val="9.9"/>
        <color theme="1"/>
        <rFont val="Calibri"/>
        <family val="2"/>
        <charset val="238"/>
      </rPr>
      <t>=0,038W/mK</t>
    </r>
  </si>
  <si>
    <r>
      <t xml:space="preserve">d=40mm, toplinska provodljivost </t>
    </r>
    <r>
      <rPr>
        <sz val="11"/>
        <color theme="1"/>
        <rFont val="Calibri"/>
        <family val="2"/>
        <charset val="238"/>
      </rPr>
      <t>λ</t>
    </r>
    <r>
      <rPr>
        <sz val="9.9"/>
        <color theme="1"/>
        <rFont val="Calibri"/>
        <family val="2"/>
        <charset val="238"/>
      </rPr>
      <t>=0,036W/mK</t>
    </r>
  </si>
  <si>
    <t>1.1.4.</t>
  </si>
  <si>
    <t>Grijači utopljenih oluka</t>
  </si>
  <si>
    <t>Obračun komplet</t>
  </si>
  <si>
    <t>Demontaža, čišćenje, deponiranje u objektu i ponovna montaža kablova grijača utopljenih oluka po dovršetku radova na hidroizolaciji krova. Utopljeni oluci dužine 2x20,53m, 4 odvodne vertikale visine 7m.</t>
  </si>
  <si>
    <t>kompl</t>
  </si>
  <si>
    <t>Dobava materijala, doprema te izrada hidroizolacije ravnog krova iz sintetičke folije na bazi mekog PVC-a, armirane poliesterskom mrežicom, UV stabilnom, debljine 1,5mm. Trake se polažu na prethodno položeni sloj geotekstil+parna brana+ploče kamene vune+geotekstil  u sustavu mehaničkog učvršćenja i zavarivanja za opšavne kaširane limove. Mehaničko pričvršćenje izvodi se nehrđajućim vijcima s širokom podložnom pločicom, u skladu s proračunom proizvođača hidroizolacije. Predvidivo 5-8 kom/m². Spojevi se obrađuju zavarivanjem vrućim zrakom sa širinom vara od 4cm i preklopom traka od 10cm. Obračun komplet sa 2xgeotekstil 300g/m2, AL-PE visokootporna parna brana 0,2mm, 100g/m2 SD 200m. U cijenu uključena i hidroizolacija 8 zatega atike prema detalju.</t>
  </si>
  <si>
    <t>Netipski krovni odvod</t>
  </si>
  <si>
    <t>Izrada, doprema i ugradnja netipskog krovnog odvoda sa manžetnom od PVC krovne membrane. Vanjske dimenzije odvoda 110x60mm, dužina 500mm, izljev u dno oluka. Komplet sa svim potrebnim radovima na montaži istog (proturanjem kroz postojeći odvod promjera 110x60mm) i zavarivanjem krovne membrane na manžetnu krovnog odvoda, te vodonepropusnim brtvljenjem prostora između novog i postojećeg odvoda.</t>
  </si>
  <si>
    <t>rub krova razvijena širina 40cm</t>
  </si>
  <si>
    <t xml:space="preserve">rub krova uz oluk razvijena širina 40cm </t>
  </si>
  <si>
    <t>Obračun po m2 razl. opšava  razvijene širine.</t>
  </si>
  <si>
    <t xml:space="preserve">rub instalacionih kanala razv. širine 40cm </t>
  </si>
  <si>
    <t>Završni opšavi</t>
  </si>
  <si>
    <t>Nabava, izrada, doprema i montaža završnih opšava od pocinčanog plastificiranog lima debljine 0,75mm u boji krovnog lima. Razvijena širina do 15cm. Završni opšavi postavljaju se oko ventilacijskih kanala obloženih trapezno profiliranim limom, kao i vertikalnih stijena atike obloženih trapezno profiliranim limom. Komplet sa svim radom, montažnim materijalom i brtvljenjem spoja trajnoelastičnim UV i temperaturno otpornim kitom.</t>
  </si>
  <si>
    <t>Objekt centra za nadzor i upravljanje prometom UKUPNO</t>
  </si>
  <si>
    <t xml:space="preserve">Doprema, montaža, uporaba, demontaža i otprema radne skele (tornja) za dopremu opreme i materijala na krov i pristup djelatnika na krov. Radna skela dužine do 3m, širine do 3m, opremljena ljestvama za penjanje po etažama, visine zadnje pristupne plohe 7,0 m + visina ograde. Skelu pozicionirati tlorisno uz spoj sljemena i pročelja sa sjeverne strane. </t>
  </si>
  <si>
    <t xml:space="preserve">Svi navedeni radovi u troškovniku moraju biti izvedeni u skladu sa pravilima struke, kvalitetno, u svemu prema opisu stavke, važećim zakonima, tehničkim propisima, normativima, te prema uputama projektanta, uz suglasnost nadzorog inženjera i investitora / naručitelja.
Izvođač je obavezan pridržavati se naloga projektanta i nadzornog inženjera, uz suglasnost investitora / naručitelja, a koji se odnose na izbor i obradu materijala, opreme i sl. i način izvedbe pojedinih detalja ukoliko isto već nije opisano u stavci troškovnika. Za sve materijale i opremu prije ugradnje izvođač je dužan tražiti suglasnost projektanta, nadzornog inženjera i investitora / naručitelja.
U slučaju da opis pojedine stavke nije dovoljno jasan izvođač / ponuđač je prije određivanja jedinične cijene za predmetnu stavku dužan uputiti upit investitoru / naručitelju, koji će upit proslijediti projektantu, te na osnovu dodatnog pojašnjenja projektanta istu jednoznačno odrediti. Također prije davanja ponude izvođač / ponuđač je obavezan izvršiti uvid u mjesto rada i sve specifičnosti namjeravanog zahvata.         
Jedinična cijena svake stavke sadrži troškove nabave, troškove transporta, utovara i istovara, dopreme na mjesto ugradnje, troškove strojeva, troškove djelatnika, režijske troškove, troškove osiguranja gradilišta, potrebne radne i zaštitne skele, sav potreban ugradbeni materijal, pomoćni materijal, sve predradnje, rad i završne radnje, te sav potrebni alat i opremu da se stavka izvrši u cijelosti, mjesto rada i okolina zaštiti i naknadno očisti, te dovede u stanje prije početka radova, a otpadni materijal kao posljedica radova ukloni i zbrine na odgovarajućem odlagalištu. 
Svi upotrebljeni i ugrađeni materijali i oprema moraju odgovarati prihvaćenim normama u Republici Hrvatskoj odnosno u Europskoj uniji. Isto se dokazuje izjavama o sukladnosti i potvrdama o sukladnosti.
Za navedene radove izvođač je dužan napraviti detaljan dinamički plan ( koji obuhvaća svaku stavku pojedinačno, početak i završetak radova ),  koji će odobriti nadzorni inženjer i investitor / naručitelj, a koji će biti podloga za svakodnevnu organizaciju rada u objektu.
</t>
  </si>
  <si>
    <t>Sanacija krova na objektu Centra za nadzor i upravljanje prometom - Opći uvjeti</t>
  </si>
  <si>
    <t>Za Ponuditelja:</t>
  </si>
  <si>
    <t>U _____________, ___________ 2020.</t>
  </si>
  <si>
    <t>_________________________</t>
  </si>
  <si>
    <t>(Ovlaštena osoba ponuditelja)</t>
  </si>
  <si>
    <t>2.</t>
  </si>
  <si>
    <t>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</si>
</sst>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b/>
      <sz val="11"/>
      <color theme="1"/>
      <name val="Calibri"/>
      <family val="2"/>
      <charset val="238"/>
      <scheme val="minor"/>
    </font>
    <font>
      <b/>
      <sz val="13"/>
      <color theme="0"/>
      <name val="Calibri"/>
      <family val="2"/>
      <charset val="238"/>
      <scheme val="minor"/>
    </font>
    <font>
      <b/>
      <sz val="13"/>
      <color theme="1"/>
      <name val="Calibri"/>
      <family val="2"/>
      <charset val="238"/>
      <scheme val="minor"/>
    </font>
    <font>
      <b/>
      <sz val="12"/>
      <color theme="1"/>
      <name val="Times New Roman"/>
      <family val="1"/>
      <charset val="238"/>
    </font>
    <font>
      <sz val="11"/>
      <color theme="1"/>
      <name val="Calibri"/>
      <family val="2"/>
      <charset val="238"/>
    </font>
    <font>
      <sz val="13"/>
      <color theme="1"/>
      <name val="Calibri"/>
      <family val="2"/>
      <charset val="238"/>
      <scheme val="minor"/>
    </font>
    <font>
      <sz val="9.9"/>
      <color theme="1"/>
      <name val="Calibri"/>
      <family val="2"/>
      <charset val="238"/>
    </font>
  </fonts>
  <fills count="5">
    <fill>
      <patternFill patternType="none"/>
    </fill>
    <fill>
      <patternFill patternType="gray125"/>
    </fill>
    <fill>
      <patternFill patternType="solid">
        <fgColor theme="1" tint="4.9989318521683403E-2"/>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indexed="64"/>
      </bottom>
      <diagonal/>
    </border>
  </borders>
  <cellStyleXfs count="1">
    <xf numFmtId="0" fontId="0" fillId="0" borderId="0"/>
  </cellStyleXfs>
  <cellXfs count="77">
    <xf numFmtId="0" fontId="0" fillId="0" borderId="0" xfId="0"/>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wrapText="1"/>
    </xf>
    <xf numFmtId="4" fontId="1" fillId="0" borderId="1" xfId="0" applyNumberFormat="1" applyFont="1" applyBorder="1" applyAlignment="1" applyProtection="1">
      <alignment horizontal="center" wrapText="1"/>
    </xf>
    <xf numFmtId="0" fontId="0" fillId="0" borderId="0" xfId="0" applyProtection="1"/>
    <xf numFmtId="0" fontId="0" fillId="0" borderId="2" xfId="0" applyBorder="1" applyProtection="1"/>
    <xf numFmtId="4" fontId="0" fillId="0" borderId="2" xfId="0" applyNumberFormat="1" applyBorder="1" applyAlignment="1" applyProtection="1">
      <alignment horizontal="right"/>
    </xf>
    <xf numFmtId="0" fontId="2" fillId="2" borderId="3" xfId="0" applyFont="1" applyFill="1" applyBorder="1" applyAlignment="1" applyProtection="1">
      <alignment horizontal="center" vertical="center"/>
    </xf>
    <xf numFmtId="0" fontId="2" fillId="2" borderId="3" xfId="0" applyFont="1" applyFill="1" applyBorder="1" applyProtection="1"/>
    <xf numFmtId="0" fontId="0" fillId="2" borderId="3" xfId="0" applyFill="1" applyBorder="1" applyProtection="1"/>
    <xf numFmtId="4" fontId="0" fillId="2" borderId="3" xfId="0" applyNumberFormat="1" applyFill="1" applyBorder="1" applyAlignment="1" applyProtection="1">
      <alignment horizontal="right"/>
    </xf>
    <xf numFmtId="0" fontId="0" fillId="0" borderId="3" xfId="0" applyBorder="1" applyProtection="1"/>
    <xf numFmtId="4" fontId="0" fillId="0" borderId="3" xfId="0" applyNumberFormat="1" applyBorder="1" applyAlignment="1" applyProtection="1">
      <alignment horizontal="right"/>
    </xf>
    <xf numFmtId="0" fontId="3" fillId="4" borderId="3" xfId="0" applyFont="1" applyFill="1" applyBorder="1" applyAlignment="1" applyProtection="1">
      <alignment horizontal="center" vertical="center"/>
    </xf>
    <xf numFmtId="0" fontId="3" fillId="4" borderId="3" xfId="0" applyFont="1" applyFill="1" applyBorder="1" applyAlignment="1" applyProtection="1">
      <alignment wrapText="1"/>
    </xf>
    <xf numFmtId="0" fontId="0" fillId="4" borderId="3" xfId="0" applyFill="1" applyBorder="1" applyProtection="1"/>
    <xf numFmtId="4" fontId="0" fillId="4" borderId="3" xfId="0" applyNumberFormat="1" applyFill="1" applyBorder="1" applyAlignment="1" applyProtection="1">
      <alignment horizontal="right"/>
    </xf>
    <xf numFmtId="0" fontId="0" fillId="4" borderId="0" xfId="0" applyFill="1" applyProtection="1"/>
    <xf numFmtId="0" fontId="1" fillId="4" borderId="3" xfId="0" applyFont="1" applyFill="1" applyBorder="1" applyAlignment="1" applyProtection="1">
      <alignment horizontal="center" vertical="center"/>
    </xf>
    <xf numFmtId="0" fontId="1" fillId="4" borderId="3" xfId="0" applyFont="1" applyFill="1" applyBorder="1" applyProtection="1"/>
    <xf numFmtId="0" fontId="0" fillId="0" borderId="4" xfId="0" applyBorder="1" applyProtection="1"/>
    <xf numFmtId="4" fontId="0" fillId="0" borderId="4" xfId="0" applyNumberFormat="1" applyBorder="1" applyAlignment="1" applyProtection="1">
      <alignment horizontal="right"/>
    </xf>
    <xf numFmtId="0" fontId="0" fillId="0" borderId="6" xfId="0" applyBorder="1" applyAlignment="1" applyProtection="1">
      <alignment horizontal="center"/>
    </xf>
    <xf numFmtId="0" fontId="0" fillId="0" borderId="6" xfId="0" applyBorder="1" applyProtection="1"/>
    <xf numFmtId="0" fontId="0" fillId="0" borderId="6" xfId="0" applyBorder="1" applyAlignment="1" applyProtection="1">
      <alignment horizontal="center" vertical="center"/>
    </xf>
    <xf numFmtId="4" fontId="0" fillId="0" borderId="6" xfId="0" applyNumberFormat="1" applyBorder="1" applyAlignment="1" applyProtection="1">
      <alignment horizontal="center"/>
    </xf>
    <xf numFmtId="4" fontId="0" fillId="0" borderId="6" xfId="0" applyNumberFormat="1" applyBorder="1" applyAlignment="1" applyProtection="1">
      <alignment horizontal="right"/>
    </xf>
    <xf numFmtId="0" fontId="0" fillId="0" borderId="3" xfId="0" applyBorder="1" applyAlignment="1" applyProtection="1">
      <alignment vertical="top" wrapText="1"/>
    </xf>
    <xf numFmtId="0" fontId="0" fillId="0" borderId="4" xfId="0" applyBorder="1" applyAlignment="1" applyProtection="1">
      <alignment wrapText="1"/>
    </xf>
    <xf numFmtId="0" fontId="0" fillId="0" borderId="5" xfId="0" applyBorder="1" applyProtection="1"/>
    <xf numFmtId="4" fontId="0" fillId="0" borderId="5" xfId="0" applyNumberFormat="1" applyBorder="1" applyAlignment="1" applyProtection="1">
      <alignment horizontal="right"/>
    </xf>
    <xf numFmtId="4" fontId="0" fillId="0" borderId="6" xfId="0" applyNumberFormat="1" applyBorder="1" applyAlignment="1" applyProtection="1">
      <alignment horizontal="center" vertical="top"/>
    </xf>
    <xf numFmtId="0" fontId="0" fillId="0" borderId="0" xfId="0" applyFont="1" applyAlignment="1" applyProtection="1">
      <alignment wrapText="1"/>
    </xf>
    <xf numFmtId="0" fontId="0" fillId="0" borderId="3" xfId="0" applyBorder="1" applyAlignment="1" applyProtection="1">
      <alignment vertical="center" wrapText="1"/>
    </xf>
    <xf numFmtId="0" fontId="0" fillId="0" borderId="3" xfId="0" applyBorder="1" applyAlignment="1" applyProtection="1">
      <alignment horizontal="center"/>
    </xf>
    <xf numFmtId="0" fontId="0" fillId="0" borderId="3" xfId="0" applyBorder="1" applyAlignment="1" applyProtection="1">
      <alignment wrapText="1"/>
    </xf>
    <xf numFmtId="4" fontId="1" fillId="4" borderId="3" xfId="0" applyNumberFormat="1" applyFont="1" applyFill="1" applyBorder="1" applyAlignment="1" applyProtection="1">
      <alignment horizontal="right"/>
    </xf>
    <xf numFmtId="0" fontId="0" fillId="0" borderId="3" xfId="0" applyFill="1" applyBorder="1" applyProtection="1"/>
    <xf numFmtId="0" fontId="1" fillId="0" borderId="3" xfId="0" applyFont="1" applyFill="1" applyBorder="1" applyProtection="1"/>
    <xf numFmtId="4" fontId="0" fillId="0" borderId="3" xfId="0" applyNumberFormat="1" applyFill="1" applyBorder="1" applyAlignment="1" applyProtection="1">
      <alignment horizontal="right"/>
    </xf>
    <xf numFmtId="4" fontId="1" fillId="0" borderId="3" xfId="0" applyNumberFormat="1" applyFont="1" applyFill="1" applyBorder="1" applyAlignment="1" applyProtection="1">
      <alignment horizontal="right"/>
    </xf>
    <xf numFmtId="0" fontId="1" fillId="4" borderId="3" xfId="0" applyFont="1" applyFill="1" applyBorder="1" applyAlignment="1" applyProtection="1">
      <alignment horizontal="center"/>
    </xf>
    <xf numFmtId="4" fontId="0" fillId="0" borderId="6" xfId="0" applyNumberFormat="1" applyBorder="1" applyProtection="1"/>
    <xf numFmtId="0" fontId="0" fillId="0" borderId="5" xfId="0" applyBorder="1" applyAlignment="1" applyProtection="1">
      <alignment horizontal="center"/>
    </xf>
    <xf numFmtId="4" fontId="0" fillId="0" borderId="5" xfId="0" applyNumberFormat="1" applyBorder="1" applyProtection="1"/>
    <xf numFmtId="0" fontId="0" fillId="0" borderId="7" xfId="0" applyBorder="1" applyProtection="1"/>
    <xf numFmtId="0" fontId="5" fillId="0" borderId="3" xfId="0" applyFont="1" applyBorder="1" applyAlignment="1" applyProtection="1">
      <alignment vertical="top" wrapText="1"/>
    </xf>
    <xf numFmtId="0" fontId="0" fillId="0" borderId="8" xfId="0" applyBorder="1" applyProtection="1"/>
    <xf numFmtId="1" fontId="0" fillId="0" borderId="6" xfId="0" applyNumberFormat="1" applyBorder="1" applyAlignment="1" applyProtection="1">
      <alignment horizontal="center"/>
    </xf>
    <xf numFmtId="3" fontId="0" fillId="0" borderId="6" xfId="0" applyNumberFormat="1" applyBorder="1" applyAlignment="1" applyProtection="1">
      <alignment horizontal="center"/>
    </xf>
    <xf numFmtId="4" fontId="0" fillId="0" borderId="5" xfId="0" applyNumberFormat="1" applyBorder="1" applyAlignment="1" applyProtection="1">
      <alignment horizontal="center"/>
    </xf>
    <xf numFmtId="0" fontId="0" fillId="3" borderId="3" xfId="0" applyFill="1" applyBorder="1" applyProtection="1"/>
    <xf numFmtId="0" fontId="1" fillId="3" borderId="3" xfId="0" applyFont="1" applyFill="1" applyBorder="1" applyProtection="1"/>
    <xf numFmtId="4" fontId="0" fillId="3" borderId="3" xfId="0" applyNumberFormat="1" applyFill="1" applyBorder="1" applyAlignment="1" applyProtection="1">
      <alignment horizontal="right"/>
    </xf>
    <xf numFmtId="4" fontId="1" fillId="3" borderId="3" xfId="0" applyNumberFormat="1" applyFont="1" applyFill="1" applyBorder="1" applyAlignment="1" applyProtection="1">
      <alignment horizontal="right"/>
    </xf>
    <xf numFmtId="0" fontId="0" fillId="3" borderId="0" xfId="0" applyFill="1" applyProtection="1"/>
    <xf numFmtId="0" fontId="0" fillId="4" borderId="5" xfId="0" applyFill="1" applyBorder="1" applyAlignment="1" applyProtection="1">
      <alignment horizontal="right"/>
    </xf>
    <xf numFmtId="0" fontId="1" fillId="4" borderId="5" xfId="0" applyFont="1" applyFill="1" applyBorder="1" applyProtection="1"/>
    <xf numFmtId="0" fontId="0" fillId="4" borderId="5" xfId="0" applyFill="1" applyBorder="1" applyProtection="1"/>
    <xf numFmtId="4" fontId="0" fillId="4" borderId="5" xfId="0" applyNumberFormat="1" applyFill="1" applyBorder="1" applyAlignment="1" applyProtection="1">
      <alignment horizontal="right"/>
    </xf>
    <xf numFmtId="4" fontId="1" fillId="4" borderId="5" xfId="0" applyNumberFormat="1" applyFont="1" applyFill="1" applyBorder="1" applyAlignment="1" applyProtection="1">
      <alignment horizontal="right"/>
    </xf>
    <xf numFmtId="0" fontId="0" fillId="4" borderId="3" xfId="0" applyFill="1" applyBorder="1" applyAlignment="1" applyProtection="1">
      <alignment horizontal="right"/>
    </xf>
    <xf numFmtId="0" fontId="6" fillId="4" borderId="5" xfId="0" applyFont="1" applyFill="1" applyBorder="1" applyProtection="1"/>
    <xf numFmtId="0" fontId="3" fillId="4" borderId="5" xfId="0" applyFont="1" applyFill="1" applyBorder="1" applyAlignment="1" applyProtection="1">
      <alignment wrapText="1"/>
    </xf>
    <xf numFmtId="4" fontId="3" fillId="4" borderId="5" xfId="0" applyNumberFormat="1" applyFont="1" applyFill="1" applyBorder="1" applyAlignment="1" applyProtection="1">
      <alignment horizontal="right"/>
    </xf>
    <xf numFmtId="4" fontId="0" fillId="0" borderId="0" xfId="0" applyNumberFormat="1" applyAlignment="1" applyProtection="1">
      <alignment horizontal="right"/>
    </xf>
    <xf numFmtId="0" fontId="0" fillId="0" borderId="9" xfId="0" applyBorder="1" applyProtection="1"/>
    <xf numFmtId="4" fontId="0" fillId="0" borderId="9" xfId="0" applyNumberFormat="1" applyBorder="1" applyAlignment="1" applyProtection="1">
      <alignment horizontal="right"/>
    </xf>
    <xf numFmtId="4" fontId="0" fillId="0" borderId="6" xfId="0" applyNumberFormat="1" applyBorder="1" applyAlignment="1" applyProtection="1">
      <alignment horizontal="right" vertical="center"/>
      <protection locked="0"/>
    </xf>
    <xf numFmtId="4" fontId="0" fillId="0" borderId="6" xfId="0" applyNumberFormat="1" applyBorder="1" applyAlignment="1" applyProtection="1">
      <alignment horizontal="right"/>
      <protection locked="0"/>
    </xf>
    <xf numFmtId="4" fontId="0" fillId="0" borderId="3" xfId="0" applyNumberFormat="1" applyBorder="1" applyAlignment="1" applyProtection="1">
      <alignment horizontal="right"/>
      <protection locked="0"/>
    </xf>
    <xf numFmtId="4" fontId="0" fillId="0" borderId="5" xfId="0" applyNumberFormat="1" applyBorder="1" applyAlignment="1" applyProtection="1">
      <alignment horizontal="right"/>
      <protection locked="0"/>
    </xf>
    <xf numFmtId="0" fontId="0" fillId="0" borderId="0" xfId="0" applyAlignment="1">
      <alignment vertical="top" wrapText="1"/>
    </xf>
    <xf numFmtId="0" fontId="4" fillId="0" borderId="0" xfId="0" applyFont="1" applyBorder="1" applyAlignment="1">
      <alignment horizontal="left" vertical="center" wrapText="1"/>
    </xf>
    <xf numFmtId="0" fontId="0" fillId="0" borderId="0" xfId="0" applyAlignment="1"/>
    <xf numFmtId="0" fontId="6" fillId="4" borderId="5" xfId="0" applyFont="1" applyFill="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view="pageLayout" zoomScaleNormal="100" workbookViewId="0">
      <selection activeCell="B40" sqref="B40"/>
    </sheetView>
  </sheetViews>
  <sheetFormatPr defaultRowHeight="15" x14ac:dyDescent="0.25"/>
  <cols>
    <col min="1" max="1" width="6.7109375" customWidth="1"/>
    <col min="2" max="2" width="40.7109375" customWidth="1"/>
  </cols>
  <sheetData>
    <row r="1" spans="1:6" ht="34.5" customHeight="1" x14ac:dyDescent="0.25">
      <c r="A1" s="74" t="s">
        <v>73</v>
      </c>
      <c r="B1" s="74"/>
      <c r="C1" s="75"/>
      <c r="D1" s="75"/>
      <c r="E1" s="75"/>
      <c r="F1" s="75"/>
    </row>
    <row r="2" spans="1:6" ht="24.95" customHeight="1" x14ac:dyDescent="0.25">
      <c r="B2" s="73" t="s">
        <v>72</v>
      </c>
      <c r="C2" s="73"/>
      <c r="D2" s="73"/>
      <c r="E2" s="73"/>
      <c r="F2" s="73"/>
    </row>
    <row r="3" spans="1:6" x14ac:dyDescent="0.25">
      <c r="B3" s="73"/>
      <c r="C3" s="73"/>
      <c r="D3" s="73"/>
      <c r="E3" s="73"/>
      <c r="F3" s="73"/>
    </row>
    <row r="4" spans="1:6" x14ac:dyDescent="0.25">
      <c r="B4" s="73"/>
      <c r="C4" s="73"/>
      <c r="D4" s="73"/>
      <c r="E4" s="73"/>
      <c r="F4" s="73"/>
    </row>
    <row r="5" spans="1:6" x14ac:dyDescent="0.25">
      <c r="B5" s="73"/>
      <c r="C5" s="73"/>
      <c r="D5" s="73"/>
      <c r="E5" s="73"/>
      <c r="F5" s="73"/>
    </row>
    <row r="6" spans="1:6" x14ac:dyDescent="0.25">
      <c r="B6" s="73"/>
      <c r="C6" s="73"/>
      <c r="D6" s="73"/>
      <c r="E6" s="73"/>
      <c r="F6" s="73"/>
    </row>
    <row r="7" spans="1:6" x14ac:dyDescent="0.25">
      <c r="B7" s="73"/>
      <c r="C7" s="73"/>
      <c r="D7" s="73"/>
      <c r="E7" s="73"/>
      <c r="F7" s="73"/>
    </row>
    <row r="8" spans="1:6" x14ac:dyDescent="0.25">
      <c r="B8" s="73"/>
      <c r="C8" s="73"/>
      <c r="D8" s="73"/>
      <c r="E8" s="73"/>
      <c r="F8" s="73"/>
    </row>
    <row r="9" spans="1:6" x14ac:dyDescent="0.25">
      <c r="B9" s="73"/>
      <c r="C9" s="73"/>
      <c r="D9" s="73"/>
      <c r="E9" s="73"/>
      <c r="F9" s="73"/>
    </row>
    <row r="10" spans="1:6" x14ac:dyDescent="0.25">
      <c r="B10" s="73"/>
      <c r="C10" s="73"/>
      <c r="D10" s="73"/>
      <c r="E10" s="73"/>
      <c r="F10" s="73"/>
    </row>
    <row r="11" spans="1:6" x14ac:dyDescent="0.25">
      <c r="B11" s="73"/>
      <c r="C11" s="73"/>
      <c r="D11" s="73"/>
      <c r="E11" s="73"/>
      <c r="F11" s="73"/>
    </row>
    <row r="12" spans="1:6" x14ac:dyDescent="0.25">
      <c r="B12" s="73"/>
      <c r="C12" s="73"/>
      <c r="D12" s="73"/>
      <c r="E12" s="73"/>
      <c r="F12" s="73"/>
    </row>
    <row r="13" spans="1:6" x14ac:dyDescent="0.25">
      <c r="B13" s="73"/>
      <c r="C13" s="73"/>
      <c r="D13" s="73"/>
      <c r="E13" s="73"/>
      <c r="F13" s="73"/>
    </row>
    <row r="14" spans="1:6" x14ac:dyDescent="0.25">
      <c r="B14" s="73"/>
      <c r="C14" s="73"/>
      <c r="D14" s="73"/>
      <c r="E14" s="73"/>
      <c r="F14" s="73"/>
    </row>
    <row r="15" spans="1:6" x14ac:dyDescent="0.25">
      <c r="B15" s="73"/>
      <c r="C15" s="73"/>
      <c r="D15" s="73"/>
      <c r="E15" s="73"/>
      <c r="F15" s="73"/>
    </row>
    <row r="16" spans="1:6" x14ac:dyDescent="0.25">
      <c r="B16" s="73"/>
      <c r="C16" s="73"/>
      <c r="D16" s="73"/>
      <c r="E16" s="73"/>
      <c r="F16" s="73"/>
    </row>
    <row r="17" spans="2:6" x14ac:dyDescent="0.25">
      <c r="B17" s="73"/>
      <c r="C17" s="73"/>
      <c r="D17" s="73"/>
      <c r="E17" s="73"/>
      <c r="F17" s="73"/>
    </row>
    <row r="18" spans="2:6" x14ac:dyDescent="0.25">
      <c r="B18" s="73"/>
      <c r="C18" s="73"/>
      <c r="D18" s="73"/>
      <c r="E18" s="73"/>
      <c r="F18" s="73"/>
    </row>
    <row r="19" spans="2:6" x14ac:dyDescent="0.25">
      <c r="B19" s="73"/>
      <c r="C19" s="73"/>
      <c r="D19" s="73"/>
      <c r="E19" s="73"/>
      <c r="F19" s="73"/>
    </row>
    <row r="20" spans="2:6" x14ac:dyDescent="0.25">
      <c r="B20" s="73"/>
      <c r="C20" s="73"/>
      <c r="D20" s="73"/>
      <c r="E20" s="73"/>
      <c r="F20" s="73"/>
    </row>
    <row r="21" spans="2:6" x14ac:dyDescent="0.25">
      <c r="B21" s="73"/>
      <c r="C21" s="73"/>
      <c r="D21" s="73"/>
      <c r="E21" s="73"/>
      <c r="F21" s="73"/>
    </row>
    <row r="22" spans="2:6" x14ac:dyDescent="0.25">
      <c r="B22" s="73"/>
      <c r="C22" s="73"/>
      <c r="D22" s="73"/>
      <c r="E22" s="73"/>
      <c r="F22" s="73"/>
    </row>
    <row r="23" spans="2:6" x14ac:dyDescent="0.25">
      <c r="B23" s="73"/>
      <c r="C23" s="73"/>
      <c r="D23" s="73"/>
      <c r="E23" s="73"/>
      <c r="F23" s="73"/>
    </row>
    <row r="24" spans="2:6" x14ac:dyDescent="0.25">
      <c r="B24" s="73"/>
      <c r="C24" s="73"/>
      <c r="D24" s="73"/>
      <c r="E24" s="73"/>
      <c r="F24" s="73"/>
    </row>
    <row r="25" spans="2:6" x14ac:dyDescent="0.25">
      <c r="B25" s="73"/>
      <c r="C25" s="73"/>
      <c r="D25" s="73"/>
      <c r="E25" s="73"/>
      <c r="F25" s="73"/>
    </row>
    <row r="26" spans="2:6" x14ac:dyDescent="0.25">
      <c r="B26" s="73"/>
      <c r="C26" s="73"/>
      <c r="D26" s="73"/>
      <c r="E26" s="73"/>
      <c r="F26" s="73"/>
    </row>
    <row r="27" spans="2:6" x14ac:dyDescent="0.25">
      <c r="B27" s="73"/>
      <c r="C27" s="73"/>
      <c r="D27" s="73"/>
      <c r="E27" s="73"/>
      <c r="F27" s="73"/>
    </row>
    <row r="28" spans="2:6" x14ac:dyDescent="0.25">
      <c r="B28" s="73"/>
      <c r="C28" s="73"/>
      <c r="D28" s="73"/>
      <c r="E28" s="73"/>
      <c r="F28" s="73"/>
    </row>
    <row r="29" spans="2:6" x14ac:dyDescent="0.25">
      <c r="B29" s="73"/>
      <c r="C29" s="73"/>
      <c r="D29" s="73"/>
      <c r="E29" s="73"/>
      <c r="F29" s="73"/>
    </row>
    <row r="30" spans="2:6" x14ac:dyDescent="0.25">
      <c r="B30" s="73"/>
      <c r="C30" s="73"/>
      <c r="D30" s="73"/>
      <c r="E30" s="73"/>
      <c r="F30" s="73"/>
    </row>
    <row r="31" spans="2:6" x14ac:dyDescent="0.25">
      <c r="B31" s="73"/>
      <c r="C31" s="73"/>
      <c r="D31" s="73"/>
      <c r="E31" s="73"/>
      <c r="F31" s="73"/>
    </row>
    <row r="32" spans="2:6" x14ac:dyDescent="0.25">
      <c r="B32" s="73"/>
      <c r="C32" s="73"/>
      <c r="D32" s="73"/>
      <c r="E32" s="73"/>
      <c r="F32" s="73"/>
    </row>
    <row r="33" spans="2:6" x14ac:dyDescent="0.25">
      <c r="B33" s="73"/>
      <c r="C33" s="73"/>
      <c r="D33" s="73"/>
      <c r="E33" s="73"/>
      <c r="F33" s="73"/>
    </row>
    <row r="34" spans="2:6" x14ac:dyDescent="0.25">
      <c r="B34" s="73"/>
      <c r="C34" s="73"/>
      <c r="D34" s="73"/>
      <c r="E34" s="73"/>
      <c r="F34" s="73"/>
    </row>
    <row r="35" spans="2:6" x14ac:dyDescent="0.25">
      <c r="B35" s="73"/>
      <c r="C35" s="73"/>
      <c r="D35" s="73"/>
      <c r="E35" s="73"/>
      <c r="F35" s="73"/>
    </row>
    <row r="36" spans="2:6" x14ac:dyDescent="0.25">
      <c r="B36" s="73"/>
      <c r="C36" s="73"/>
      <c r="D36" s="73"/>
      <c r="E36" s="73"/>
      <c r="F36" s="73"/>
    </row>
    <row r="37" spans="2:6" x14ac:dyDescent="0.25">
      <c r="B37" s="73"/>
      <c r="C37" s="73"/>
      <c r="D37" s="73"/>
      <c r="E37" s="73"/>
      <c r="F37" s="73"/>
    </row>
    <row r="38" spans="2:6" x14ac:dyDescent="0.25">
      <c r="B38" s="73"/>
      <c r="C38" s="73"/>
      <c r="D38" s="73"/>
      <c r="E38" s="73"/>
      <c r="F38" s="73"/>
    </row>
  </sheetData>
  <mergeCells count="2">
    <mergeCell ref="B2:F38"/>
    <mergeCell ref="A1:F1"/>
  </mergeCells>
  <pageMargins left="0.7" right="0.7" top="0.75" bottom="0.75" header="0.3" footer="0.3"/>
  <pageSetup paperSize="9" orientation="portrait"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9"/>
  <sheetViews>
    <sheetView view="pageBreakPreview" zoomScale="90" zoomScaleNormal="90" zoomScaleSheetLayoutView="90" workbookViewId="0">
      <selection activeCell="K75" sqref="K75"/>
    </sheetView>
  </sheetViews>
  <sheetFormatPr defaultRowHeight="15" x14ac:dyDescent="0.25"/>
  <cols>
    <col min="1" max="1" width="7.7109375" style="5" customWidth="1"/>
    <col min="2" max="2" width="40.7109375" style="5" customWidth="1"/>
    <col min="3" max="4" width="8.7109375" style="5" customWidth="1"/>
    <col min="5" max="5" width="10.7109375" style="66" customWidth="1"/>
    <col min="6" max="6" width="13.7109375" style="66" customWidth="1"/>
    <col min="7" max="16384" width="9.140625" style="5"/>
  </cols>
  <sheetData>
    <row r="2" spans="1:6" ht="30.75" thickBot="1" x14ac:dyDescent="0.3">
      <c r="A2" s="1" t="s">
        <v>0</v>
      </c>
      <c r="B2" s="2" t="s">
        <v>1</v>
      </c>
      <c r="C2" s="1" t="s">
        <v>2</v>
      </c>
      <c r="D2" s="3" t="s">
        <v>3</v>
      </c>
      <c r="E2" s="4" t="s">
        <v>4</v>
      </c>
      <c r="F2" s="4" t="s">
        <v>5</v>
      </c>
    </row>
    <row r="3" spans="1:6" x14ac:dyDescent="0.25">
      <c r="A3" s="6"/>
      <c r="B3" s="6"/>
      <c r="C3" s="6"/>
      <c r="D3" s="6"/>
      <c r="E3" s="7"/>
      <c r="F3" s="7"/>
    </row>
    <row r="4" spans="1:6" ht="18" customHeight="1" x14ac:dyDescent="0.3">
      <c r="A4" s="8"/>
      <c r="B4" s="9" t="s">
        <v>46</v>
      </c>
      <c r="C4" s="10"/>
      <c r="D4" s="10"/>
      <c r="E4" s="11"/>
      <c r="F4" s="11"/>
    </row>
    <row r="5" spans="1:6" x14ac:dyDescent="0.25">
      <c r="A5" s="12"/>
      <c r="B5" s="12"/>
      <c r="C5" s="12"/>
      <c r="D5" s="12"/>
      <c r="E5" s="13"/>
      <c r="F5" s="13"/>
    </row>
    <row r="6" spans="1:6" s="18" customFormat="1" ht="34.5" x14ac:dyDescent="0.3">
      <c r="A6" s="14" t="s">
        <v>6</v>
      </c>
      <c r="B6" s="15" t="s">
        <v>47</v>
      </c>
      <c r="C6" s="16"/>
      <c r="D6" s="16"/>
      <c r="E6" s="17"/>
      <c r="F6" s="17"/>
    </row>
    <row r="7" spans="1:6" x14ac:dyDescent="0.25">
      <c r="A7" s="12"/>
      <c r="B7" s="12"/>
      <c r="C7" s="12"/>
      <c r="D7" s="12"/>
      <c r="E7" s="13"/>
      <c r="F7" s="13"/>
    </row>
    <row r="8" spans="1:6" s="18" customFormat="1" x14ac:dyDescent="0.25">
      <c r="A8" s="19" t="s">
        <v>7</v>
      </c>
      <c r="B8" s="20" t="s">
        <v>18</v>
      </c>
      <c r="C8" s="16"/>
      <c r="D8" s="16"/>
      <c r="E8" s="17"/>
      <c r="F8" s="17"/>
    </row>
    <row r="9" spans="1:6" x14ac:dyDescent="0.25">
      <c r="A9" s="21"/>
      <c r="B9" s="21"/>
      <c r="C9" s="21"/>
      <c r="D9" s="21"/>
      <c r="E9" s="22"/>
      <c r="F9" s="22"/>
    </row>
    <row r="10" spans="1:6" x14ac:dyDescent="0.25">
      <c r="A10" s="23" t="s">
        <v>8</v>
      </c>
      <c r="B10" s="24" t="s">
        <v>9</v>
      </c>
      <c r="C10" s="25" t="s">
        <v>45</v>
      </c>
      <c r="D10" s="26">
        <v>63</v>
      </c>
      <c r="E10" s="69"/>
      <c r="F10" s="27">
        <f>ROUND(D10*E10,2)</f>
        <v>0</v>
      </c>
    </row>
    <row r="11" spans="1:6" ht="138.75" customHeight="1" x14ac:dyDescent="0.25">
      <c r="A11" s="12"/>
      <c r="B11" s="28" t="s">
        <v>71</v>
      </c>
      <c r="C11" s="12"/>
      <c r="D11" s="12"/>
      <c r="E11" s="13"/>
      <c r="F11" s="13"/>
    </row>
    <row r="12" spans="1:6" ht="30" x14ac:dyDescent="0.25">
      <c r="A12" s="21"/>
      <c r="B12" s="29" t="s">
        <v>44</v>
      </c>
      <c r="C12" s="21"/>
      <c r="D12" s="21"/>
      <c r="E12" s="22"/>
      <c r="F12" s="22"/>
    </row>
    <row r="13" spans="1:6" x14ac:dyDescent="0.25">
      <c r="A13" s="30"/>
      <c r="B13" s="30"/>
      <c r="C13" s="30"/>
      <c r="D13" s="30"/>
      <c r="E13" s="31"/>
      <c r="F13" s="31"/>
    </row>
    <row r="14" spans="1:6" x14ac:dyDescent="0.25">
      <c r="A14" s="23" t="s">
        <v>17</v>
      </c>
      <c r="B14" s="24" t="s">
        <v>48</v>
      </c>
      <c r="C14" s="23" t="s">
        <v>10</v>
      </c>
      <c r="D14" s="32">
        <v>332.15</v>
      </c>
      <c r="E14" s="70"/>
      <c r="F14" s="27">
        <f>ROUND(D14*E14,2)</f>
        <v>0</v>
      </c>
    </row>
    <row r="15" spans="1:6" ht="45" x14ac:dyDescent="0.25">
      <c r="A15" s="12"/>
      <c r="B15" s="33" t="s">
        <v>33</v>
      </c>
      <c r="C15" s="12"/>
      <c r="D15" s="12"/>
      <c r="E15" s="13"/>
      <c r="F15" s="13"/>
    </row>
    <row r="16" spans="1:6" x14ac:dyDescent="0.25">
      <c r="A16" s="21"/>
      <c r="B16" s="21" t="s">
        <v>32</v>
      </c>
      <c r="C16" s="21"/>
      <c r="D16" s="21"/>
      <c r="E16" s="22"/>
      <c r="F16" s="22"/>
    </row>
    <row r="17" spans="1:6" x14ac:dyDescent="0.25">
      <c r="A17" s="12"/>
      <c r="B17" s="12"/>
      <c r="C17" s="12"/>
      <c r="D17" s="12"/>
      <c r="E17" s="13"/>
      <c r="F17" s="13"/>
    </row>
    <row r="18" spans="1:6" x14ac:dyDescent="0.25">
      <c r="A18" s="23" t="s">
        <v>19</v>
      </c>
      <c r="B18" s="24" t="s">
        <v>49</v>
      </c>
      <c r="C18" s="23" t="s">
        <v>14</v>
      </c>
      <c r="D18" s="26">
        <v>20</v>
      </c>
      <c r="E18" s="70"/>
      <c r="F18" s="27">
        <f>ROUND(D18*E18,2)</f>
        <v>0</v>
      </c>
    </row>
    <row r="19" spans="1:6" ht="79.5" customHeight="1" x14ac:dyDescent="0.25">
      <c r="A19" s="12"/>
      <c r="B19" s="34" t="s">
        <v>50</v>
      </c>
      <c r="C19" s="12"/>
      <c r="D19" s="12"/>
      <c r="E19" s="13"/>
      <c r="F19" s="13"/>
    </row>
    <row r="20" spans="1:6" x14ac:dyDescent="0.25">
      <c r="A20" s="21"/>
      <c r="B20" s="21" t="s">
        <v>51</v>
      </c>
      <c r="C20" s="21"/>
      <c r="D20" s="21"/>
      <c r="E20" s="22"/>
      <c r="F20" s="22"/>
    </row>
    <row r="21" spans="1:6" x14ac:dyDescent="0.25">
      <c r="A21" s="30"/>
      <c r="B21" s="30"/>
      <c r="C21" s="30"/>
      <c r="D21" s="30"/>
      <c r="E21" s="31"/>
      <c r="F21" s="31"/>
    </row>
    <row r="22" spans="1:6" x14ac:dyDescent="0.25">
      <c r="A22" s="35" t="s">
        <v>56</v>
      </c>
      <c r="B22" s="12" t="s">
        <v>57</v>
      </c>
      <c r="C22" s="35" t="s">
        <v>60</v>
      </c>
      <c r="D22" s="35">
        <v>1</v>
      </c>
      <c r="E22" s="71"/>
      <c r="F22" s="13">
        <f>ROUND(D22*E22,2)</f>
        <v>0</v>
      </c>
    </row>
    <row r="23" spans="1:6" ht="75" x14ac:dyDescent="0.25">
      <c r="A23" s="12"/>
      <c r="B23" s="36" t="s">
        <v>59</v>
      </c>
      <c r="C23" s="12"/>
      <c r="D23" s="12"/>
      <c r="E23" s="13"/>
      <c r="F23" s="13"/>
    </row>
    <row r="24" spans="1:6" x14ac:dyDescent="0.25">
      <c r="A24" s="12"/>
      <c r="B24" s="12" t="s">
        <v>58</v>
      </c>
      <c r="C24" s="12"/>
      <c r="D24" s="12"/>
      <c r="E24" s="13"/>
      <c r="F24" s="13"/>
    </row>
    <row r="25" spans="1:6" ht="15" customHeight="1" x14ac:dyDescent="0.25">
      <c r="A25" s="24"/>
      <c r="B25" s="24"/>
      <c r="C25" s="23"/>
      <c r="D25" s="26"/>
      <c r="E25" s="27"/>
      <c r="F25" s="27"/>
    </row>
    <row r="26" spans="1:6" s="18" customFormat="1" x14ac:dyDescent="0.25">
      <c r="A26" s="16"/>
      <c r="B26" s="20" t="s">
        <v>20</v>
      </c>
      <c r="C26" s="16"/>
      <c r="D26" s="16"/>
      <c r="E26" s="17"/>
      <c r="F26" s="37">
        <f>F10+F14+F18+F22</f>
        <v>0</v>
      </c>
    </row>
    <row r="27" spans="1:6" x14ac:dyDescent="0.25">
      <c r="A27" s="38"/>
      <c r="B27" s="39"/>
      <c r="C27" s="38"/>
      <c r="D27" s="38"/>
      <c r="E27" s="40"/>
      <c r="F27" s="41"/>
    </row>
    <row r="28" spans="1:6" s="18" customFormat="1" x14ac:dyDescent="0.25">
      <c r="A28" s="42" t="s">
        <v>11</v>
      </c>
      <c r="B28" s="20" t="s">
        <v>22</v>
      </c>
      <c r="C28" s="16"/>
      <c r="D28" s="16"/>
      <c r="E28" s="17"/>
      <c r="F28" s="17"/>
    </row>
    <row r="29" spans="1:6" x14ac:dyDescent="0.25">
      <c r="A29" s="12"/>
      <c r="B29" s="12"/>
      <c r="C29" s="12"/>
      <c r="D29" s="12"/>
      <c r="E29" s="13"/>
      <c r="F29" s="13"/>
    </row>
    <row r="30" spans="1:6" x14ac:dyDescent="0.25">
      <c r="A30" s="23" t="s">
        <v>13</v>
      </c>
      <c r="B30" s="24" t="s">
        <v>42</v>
      </c>
      <c r="C30" s="24"/>
      <c r="D30" s="24"/>
      <c r="E30" s="27"/>
      <c r="F30" s="27"/>
    </row>
    <row r="31" spans="1:6" ht="123.75" customHeight="1" x14ac:dyDescent="0.25">
      <c r="A31" s="12"/>
      <c r="B31" s="28" t="s">
        <v>52</v>
      </c>
      <c r="C31" s="12"/>
      <c r="D31" s="12"/>
      <c r="E31" s="13"/>
      <c r="F31" s="13"/>
    </row>
    <row r="32" spans="1:6" x14ac:dyDescent="0.25">
      <c r="A32" s="21"/>
      <c r="B32" s="21" t="s">
        <v>53</v>
      </c>
      <c r="C32" s="21"/>
      <c r="D32" s="21"/>
      <c r="E32" s="22"/>
      <c r="F32" s="22"/>
    </row>
    <row r="33" spans="1:6" x14ac:dyDescent="0.25">
      <c r="A33" s="30"/>
      <c r="B33" s="30" t="s">
        <v>54</v>
      </c>
      <c r="C33" s="23" t="s">
        <v>10</v>
      </c>
      <c r="D33" s="43">
        <v>300.97000000000003</v>
      </c>
      <c r="E33" s="70"/>
      <c r="F33" s="27">
        <f>ROUND(D33*E33,2)</f>
        <v>0</v>
      </c>
    </row>
    <row r="34" spans="1:6" x14ac:dyDescent="0.25">
      <c r="A34" s="30"/>
      <c r="B34" s="30" t="s">
        <v>55</v>
      </c>
      <c r="C34" s="44" t="s">
        <v>10</v>
      </c>
      <c r="D34" s="45">
        <v>300.97000000000003</v>
      </c>
      <c r="E34" s="72"/>
      <c r="F34" s="27">
        <f t="shared" ref="F34:F36" si="0">ROUND(D34*E34,2)</f>
        <v>0</v>
      </c>
    </row>
    <row r="35" spans="1:6" x14ac:dyDescent="0.25">
      <c r="A35" s="12"/>
      <c r="B35" s="12"/>
      <c r="C35" s="12"/>
      <c r="D35" s="12"/>
      <c r="E35" s="13"/>
      <c r="F35" s="27"/>
    </row>
    <row r="36" spans="1:6" x14ac:dyDescent="0.25">
      <c r="A36" s="23" t="s">
        <v>21</v>
      </c>
      <c r="B36" s="24" t="s">
        <v>23</v>
      </c>
      <c r="C36" s="23" t="s">
        <v>10</v>
      </c>
      <c r="D36" s="43">
        <v>385.33</v>
      </c>
      <c r="E36" s="70"/>
      <c r="F36" s="27">
        <f t="shared" si="0"/>
        <v>0</v>
      </c>
    </row>
    <row r="37" spans="1:6" ht="294" customHeight="1" x14ac:dyDescent="0.25">
      <c r="A37" s="46"/>
      <c r="B37" s="47" t="s">
        <v>61</v>
      </c>
      <c r="C37" s="48"/>
      <c r="D37" s="12"/>
      <c r="E37" s="13"/>
      <c r="F37" s="13"/>
    </row>
    <row r="38" spans="1:6" x14ac:dyDescent="0.25">
      <c r="A38" s="21"/>
      <c r="B38" s="21" t="s">
        <v>43</v>
      </c>
      <c r="C38" s="21"/>
      <c r="D38" s="21"/>
      <c r="E38" s="22"/>
      <c r="F38" s="22"/>
    </row>
    <row r="39" spans="1:6" x14ac:dyDescent="0.25">
      <c r="A39" s="12"/>
      <c r="B39" s="12"/>
      <c r="C39" s="12"/>
      <c r="D39" s="12"/>
      <c r="E39" s="13"/>
      <c r="F39" s="13"/>
    </row>
    <row r="40" spans="1:6" x14ac:dyDescent="0.25">
      <c r="A40" s="23" t="s">
        <v>21</v>
      </c>
      <c r="B40" s="24" t="s">
        <v>62</v>
      </c>
      <c r="C40" s="23" t="s">
        <v>14</v>
      </c>
      <c r="D40" s="49">
        <v>4</v>
      </c>
      <c r="E40" s="70"/>
      <c r="F40" s="27">
        <f>ROUND(D40*E40,2)</f>
        <v>0</v>
      </c>
    </row>
    <row r="41" spans="1:6" ht="160.5" customHeight="1" x14ac:dyDescent="0.25">
      <c r="A41" s="12"/>
      <c r="B41" s="28" t="s">
        <v>63</v>
      </c>
      <c r="C41" s="12"/>
      <c r="D41" s="12"/>
      <c r="E41" s="13"/>
      <c r="F41" s="13"/>
    </row>
    <row r="42" spans="1:6" x14ac:dyDescent="0.25">
      <c r="A42" s="21"/>
      <c r="B42" s="21" t="s">
        <v>28</v>
      </c>
      <c r="C42" s="21"/>
      <c r="D42" s="21"/>
      <c r="E42" s="22"/>
      <c r="F42" s="22"/>
    </row>
    <row r="43" spans="1:6" x14ac:dyDescent="0.25">
      <c r="A43" s="12"/>
      <c r="B43" s="12"/>
      <c r="C43" s="12"/>
      <c r="D43" s="12"/>
      <c r="E43" s="13"/>
      <c r="F43" s="13"/>
    </row>
    <row r="44" spans="1:6" x14ac:dyDescent="0.25">
      <c r="A44" s="23" t="s">
        <v>31</v>
      </c>
      <c r="B44" s="24" t="s">
        <v>29</v>
      </c>
      <c r="C44" s="23" t="s">
        <v>14</v>
      </c>
      <c r="D44" s="50">
        <v>12</v>
      </c>
      <c r="E44" s="70"/>
      <c r="F44" s="27">
        <f>ROUND(D44*E44,2)</f>
        <v>0</v>
      </c>
    </row>
    <row r="45" spans="1:6" ht="90" x14ac:dyDescent="0.25">
      <c r="A45" s="12"/>
      <c r="B45" s="36" t="s">
        <v>30</v>
      </c>
      <c r="C45" s="12"/>
      <c r="D45" s="12"/>
      <c r="E45" s="13"/>
      <c r="F45" s="13"/>
    </row>
    <row r="46" spans="1:6" x14ac:dyDescent="0.25">
      <c r="A46" s="21"/>
      <c r="B46" s="21" t="s">
        <v>28</v>
      </c>
      <c r="C46" s="21"/>
      <c r="D46" s="21"/>
      <c r="E46" s="22"/>
      <c r="F46" s="22"/>
    </row>
    <row r="47" spans="1:6" x14ac:dyDescent="0.25">
      <c r="A47" s="12"/>
      <c r="B47" s="12"/>
      <c r="C47" s="12"/>
      <c r="D47" s="12"/>
      <c r="E47" s="13"/>
      <c r="F47" s="13"/>
    </row>
    <row r="48" spans="1:6" s="18" customFormat="1" x14ac:dyDescent="0.25">
      <c r="A48" s="16"/>
      <c r="B48" s="20" t="s">
        <v>24</v>
      </c>
      <c r="C48" s="16"/>
      <c r="D48" s="16"/>
      <c r="E48" s="17"/>
      <c r="F48" s="37">
        <f>F33+F34+F36+F40+F44</f>
        <v>0</v>
      </c>
    </row>
    <row r="49" spans="1:6" x14ac:dyDescent="0.25">
      <c r="A49" s="12"/>
      <c r="B49" s="12"/>
      <c r="C49" s="12"/>
      <c r="D49" s="12"/>
      <c r="E49" s="13"/>
      <c r="F49" s="13"/>
    </row>
    <row r="50" spans="1:6" s="18" customFormat="1" x14ac:dyDescent="0.25">
      <c r="A50" s="42" t="s">
        <v>12</v>
      </c>
      <c r="B50" s="20" t="s">
        <v>25</v>
      </c>
      <c r="C50" s="16"/>
      <c r="D50" s="16"/>
      <c r="E50" s="17"/>
      <c r="F50" s="17"/>
    </row>
    <row r="51" spans="1:6" x14ac:dyDescent="0.25">
      <c r="A51" s="12"/>
      <c r="B51" s="12"/>
      <c r="C51" s="12"/>
      <c r="D51" s="12"/>
      <c r="E51" s="13"/>
      <c r="F51" s="13"/>
    </row>
    <row r="52" spans="1:6" x14ac:dyDescent="0.25">
      <c r="A52" s="23" t="s">
        <v>15</v>
      </c>
      <c r="B52" s="24" t="s">
        <v>26</v>
      </c>
      <c r="C52" s="23"/>
      <c r="D52" s="26"/>
      <c r="E52" s="27"/>
      <c r="F52" s="27"/>
    </row>
    <row r="53" spans="1:6" ht="169.5" customHeight="1" x14ac:dyDescent="0.25">
      <c r="A53" s="12"/>
      <c r="B53" s="28" t="s">
        <v>39</v>
      </c>
      <c r="C53" s="12"/>
      <c r="D53" s="12"/>
      <c r="E53" s="13"/>
      <c r="F53" s="13"/>
    </row>
    <row r="54" spans="1:6" x14ac:dyDescent="0.25">
      <c r="A54" s="21"/>
      <c r="B54" s="21" t="s">
        <v>66</v>
      </c>
      <c r="C54" s="21"/>
      <c r="D54" s="21"/>
      <c r="E54" s="22"/>
      <c r="F54" s="22"/>
    </row>
    <row r="55" spans="1:6" x14ac:dyDescent="0.25">
      <c r="A55" s="30"/>
      <c r="B55" s="30" t="s">
        <v>64</v>
      </c>
      <c r="C55" s="44" t="s">
        <v>10</v>
      </c>
      <c r="D55" s="51">
        <v>12.22</v>
      </c>
      <c r="E55" s="72"/>
      <c r="F55" s="31">
        <f>ROUND(D55*E55,2)</f>
        <v>0</v>
      </c>
    </row>
    <row r="56" spans="1:6" x14ac:dyDescent="0.25">
      <c r="A56" s="30"/>
      <c r="B56" s="30" t="s">
        <v>40</v>
      </c>
      <c r="C56" s="44" t="s">
        <v>10</v>
      </c>
      <c r="D56" s="51">
        <v>16.420000000000002</v>
      </c>
      <c r="E56" s="72"/>
      <c r="F56" s="31">
        <f t="shared" ref="F56:F65" si="1">ROUND(D56*E56,2)</f>
        <v>0</v>
      </c>
    </row>
    <row r="57" spans="1:6" x14ac:dyDescent="0.25">
      <c r="A57" s="30"/>
      <c r="B57" s="30" t="s">
        <v>41</v>
      </c>
      <c r="C57" s="44" t="s">
        <v>10</v>
      </c>
      <c r="D57" s="51">
        <v>6.16</v>
      </c>
      <c r="E57" s="72"/>
      <c r="F57" s="31">
        <f t="shared" si="1"/>
        <v>0</v>
      </c>
    </row>
    <row r="58" spans="1:6" x14ac:dyDescent="0.25">
      <c r="A58" s="30"/>
      <c r="B58" s="30" t="s">
        <v>65</v>
      </c>
      <c r="C58" s="44" t="s">
        <v>10</v>
      </c>
      <c r="D58" s="51">
        <v>16.420000000000002</v>
      </c>
      <c r="E58" s="72"/>
      <c r="F58" s="31">
        <f t="shared" si="1"/>
        <v>0</v>
      </c>
    </row>
    <row r="59" spans="1:6" x14ac:dyDescent="0.25">
      <c r="A59" s="30"/>
      <c r="B59" s="30" t="s">
        <v>67</v>
      </c>
      <c r="C59" s="44" t="s">
        <v>10</v>
      </c>
      <c r="D59" s="51">
        <v>3.83</v>
      </c>
      <c r="E59" s="72"/>
      <c r="F59" s="31">
        <f t="shared" si="1"/>
        <v>0</v>
      </c>
    </row>
    <row r="60" spans="1:6" x14ac:dyDescent="0.25">
      <c r="A60" s="12"/>
      <c r="B60" s="12"/>
      <c r="C60" s="12"/>
      <c r="D60" s="12"/>
      <c r="E60" s="13"/>
      <c r="F60" s="31"/>
    </row>
    <row r="61" spans="1:6" x14ac:dyDescent="0.25">
      <c r="A61" s="23" t="s">
        <v>37</v>
      </c>
      <c r="B61" s="24" t="s">
        <v>34</v>
      </c>
      <c r="C61" s="23" t="s">
        <v>10</v>
      </c>
      <c r="D61" s="26">
        <v>5.75</v>
      </c>
      <c r="E61" s="70"/>
      <c r="F61" s="27">
        <f t="shared" si="1"/>
        <v>0</v>
      </c>
    </row>
    <row r="62" spans="1:6" ht="90" x14ac:dyDescent="0.25">
      <c r="A62" s="12"/>
      <c r="B62" s="36" t="s">
        <v>35</v>
      </c>
      <c r="C62" s="12"/>
      <c r="D62" s="12"/>
      <c r="E62" s="13"/>
      <c r="F62" s="13"/>
    </row>
    <row r="63" spans="1:6" x14ac:dyDescent="0.25">
      <c r="A63" s="21"/>
      <c r="B63" s="21" t="s">
        <v>36</v>
      </c>
      <c r="C63" s="21"/>
      <c r="D63" s="21"/>
      <c r="E63" s="22"/>
      <c r="F63" s="22"/>
    </row>
    <row r="64" spans="1:6" x14ac:dyDescent="0.25">
      <c r="A64" s="12"/>
      <c r="B64" s="12"/>
      <c r="C64" s="12"/>
      <c r="D64" s="12"/>
      <c r="E64" s="13"/>
      <c r="F64" s="31"/>
    </row>
    <row r="65" spans="1:6" x14ac:dyDescent="0.25">
      <c r="A65" s="23" t="s">
        <v>38</v>
      </c>
      <c r="B65" s="24" t="s">
        <v>68</v>
      </c>
      <c r="C65" s="23" t="s">
        <v>10</v>
      </c>
      <c r="D65" s="26">
        <v>12.18</v>
      </c>
      <c r="E65" s="70"/>
      <c r="F65" s="27">
        <f t="shared" si="1"/>
        <v>0</v>
      </c>
    </row>
    <row r="66" spans="1:6" ht="165" x14ac:dyDescent="0.25">
      <c r="A66" s="12"/>
      <c r="B66" s="36" t="s">
        <v>69</v>
      </c>
      <c r="C66" s="12"/>
      <c r="D66" s="12"/>
      <c r="E66" s="13" t="s">
        <v>16</v>
      </c>
      <c r="F66" s="13"/>
    </row>
    <row r="67" spans="1:6" x14ac:dyDescent="0.25">
      <c r="A67" s="21"/>
      <c r="B67" s="21" t="s">
        <v>36</v>
      </c>
      <c r="C67" s="21"/>
      <c r="D67" s="21"/>
      <c r="E67" s="22"/>
      <c r="F67" s="22"/>
    </row>
    <row r="68" spans="1:6" x14ac:dyDescent="0.25">
      <c r="A68" s="12"/>
      <c r="B68" s="12"/>
      <c r="C68" s="12"/>
      <c r="D68" s="12"/>
      <c r="E68" s="13"/>
      <c r="F68" s="13"/>
    </row>
    <row r="69" spans="1:6" s="18" customFormat="1" x14ac:dyDescent="0.25">
      <c r="A69" s="16"/>
      <c r="B69" s="20" t="s">
        <v>27</v>
      </c>
      <c r="C69" s="16"/>
      <c r="D69" s="16"/>
      <c r="E69" s="17"/>
      <c r="F69" s="37">
        <f>F55+F56+F57+F58+F59+F61+F65</f>
        <v>0</v>
      </c>
    </row>
    <row r="70" spans="1:6" s="56" customFormat="1" x14ac:dyDescent="0.25">
      <c r="A70" s="52"/>
      <c r="B70" s="53"/>
      <c r="C70" s="52"/>
      <c r="D70" s="52"/>
      <c r="E70" s="54"/>
      <c r="F70" s="55"/>
    </row>
    <row r="71" spans="1:6" s="18" customFormat="1" ht="24.95" customHeight="1" x14ac:dyDescent="0.25">
      <c r="A71" s="57" t="s">
        <v>6</v>
      </c>
      <c r="B71" s="58" t="s">
        <v>20</v>
      </c>
      <c r="C71" s="59"/>
      <c r="D71" s="59"/>
      <c r="E71" s="60"/>
      <c r="F71" s="61">
        <f>F26</f>
        <v>0</v>
      </c>
    </row>
    <row r="72" spans="1:6" s="18" customFormat="1" ht="24.95" customHeight="1" x14ac:dyDescent="0.25">
      <c r="A72" s="62" t="s">
        <v>78</v>
      </c>
      <c r="B72" s="20" t="s">
        <v>24</v>
      </c>
      <c r="C72" s="16"/>
      <c r="D72" s="16"/>
      <c r="E72" s="17"/>
      <c r="F72" s="37">
        <f>F48</f>
        <v>0</v>
      </c>
    </row>
    <row r="73" spans="1:6" s="18" customFormat="1" ht="24.95" customHeight="1" x14ac:dyDescent="0.25">
      <c r="A73" s="57" t="s">
        <v>79</v>
      </c>
      <c r="B73" s="58" t="s">
        <v>27</v>
      </c>
      <c r="C73" s="59"/>
      <c r="D73" s="59"/>
      <c r="E73" s="60"/>
      <c r="F73" s="61">
        <f>F69</f>
        <v>0</v>
      </c>
    </row>
    <row r="74" spans="1:6" s="18" customFormat="1" ht="34.5" x14ac:dyDescent="0.3">
      <c r="A74" s="63"/>
      <c r="B74" s="64" t="s">
        <v>70</v>
      </c>
      <c r="C74" s="76"/>
      <c r="D74" s="76"/>
      <c r="E74" s="76"/>
      <c r="F74" s="65">
        <f>SUM(F71:F73)</f>
        <v>0</v>
      </c>
    </row>
    <row r="77" spans="1:6" x14ac:dyDescent="0.25">
      <c r="A77" s="5" t="s">
        <v>75</v>
      </c>
      <c r="D77" s="5" t="s">
        <v>74</v>
      </c>
    </row>
    <row r="78" spans="1:6" ht="24" customHeight="1" x14ac:dyDescent="0.25">
      <c r="D78" s="5" t="s">
        <v>76</v>
      </c>
    </row>
    <row r="79" spans="1:6" x14ac:dyDescent="0.25">
      <c r="D79" s="67" t="s">
        <v>77</v>
      </c>
      <c r="E79" s="68"/>
      <c r="F79" s="68"/>
    </row>
  </sheetData>
  <sheetProtection algorithmName="SHA-512" hashValue="Be5/6GXj5qzRa2vUZOUsDixzhkfdrd8iKjDFWHiOIjEcQ2+h949wjxx1laZ6CU/E9QwAoX42fbGTCqg6e81zNw==" saltValue="uByr082pqV45bFGcKGDEcA==" spinCount="100000" sheet="1" objects="1" scenarios="1"/>
  <mergeCells count="1">
    <mergeCell ref="C74:E74"/>
  </mergeCells>
  <pageMargins left="0.7" right="0.7" top="0.75" bottom="0.75" header="0.3" footer="0.3"/>
  <pageSetup paperSize="9" scale="88" orientation="portrait" r:id="rId1"/>
  <headerFooter>
    <oddFooter>&amp;C&amp;P / &amp;N</oddFooter>
  </headerFooter>
  <rowBreaks count="3" manualBreakCount="3">
    <brk id="26" max="16383" man="1"/>
    <brk id="42" max="16383" man="1"/>
    <brk id="69"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OPĆI UVJETI</vt:lpstr>
      <vt:lpstr>Objekt CNUP</vt:lpstr>
      <vt:lpstr>'OPĆI UVJETI'!Print_Area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Zelimir</dc:creator>
  <cp:lastModifiedBy>Lidija Svetec Šošić</cp:lastModifiedBy>
  <cp:lastPrinted>2020-10-09T07:48:51Z</cp:lastPrinted>
  <dcterms:created xsi:type="dcterms:W3CDTF">2019-09-23T10:32:21Z</dcterms:created>
  <dcterms:modified xsi:type="dcterms:W3CDTF">2020-10-09T07:48:55Z</dcterms:modified>
</cp:coreProperties>
</file>