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klanac\Desktop\NABAVA 2026\UGOVOR\1-400-2026-561 sanacija odvodnje brinje\"/>
    </mc:Choice>
  </mc:AlternateContent>
  <bookViews>
    <workbookView xWindow="-120" yWindow="-120" windowWidth="29040" windowHeight="15840" activeTab="1"/>
  </bookViews>
  <sheets>
    <sheet name="Opći uvjeti" sheetId="1" r:id="rId1"/>
    <sheet name="TRO_POVEZANO" sheetId="3" r:id="rId2"/>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70" i="3" l="1"/>
  <c r="A74" i="3" a="1"/>
  <c r="A74" i="3" s="1"/>
  <c r="B73" i="3"/>
  <c r="A73" i="3"/>
  <c r="B72" i="3"/>
  <c r="A72" i="3"/>
  <c r="B71" i="3"/>
  <c r="A71" i="3"/>
  <c r="A70" i="3"/>
  <c r="F64" i="3"/>
  <c r="F66" i="3" s="1"/>
  <c r="F74" i="3" s="1"/>
  <c r="F57" i="3"/>
  <c r="F54" i="3"/>
  <c r="F53" i="3"/>
  <c r="F52" i="3"/>
  <c r="F59" i="3" s="1"/>
  <c r="F73" i="3" s="1"/>
  <c r="F49" i="3"/>
  <c r="F47" i="3"/>
  <c r="F45" i="3"/>
  <c r="F43" i="3"/>
  <c r="F36" i="3"/>
  <c r="F30" i="3"/>
  <c r="F38" i="3" s="1"/>
  <c r="F72" i="3" s="1"/>
  <c r="F22" i="3"/>
  <c r="F20" i="3"/>
  <c r="F24" i="3" s="1"/>
  <c r="F71" i="3" s="1"/>
  <c r="F18" i="3"/>
  <c r="F13" i="3"/>
  <c r="F11" i="3"/>
  <c r="F8" i="3"/>
  <c r="F5" i="3"/>
  <c r="F15" i="3" l="1"/>
  <c r="F70" i="3" s="1"/>
  <c r="F75" i="3"/>
  <c r="B74" i="3"/>
</calcChain>
</file>

<file path=xl/sharedStrings.xml><?xml version="1.0" encoding="utf-8"?>
<sst xmlns="http://schemas.openxmlformats.org/spreadsheetml/2006/main" count="112" uniqueCount="87">
  <si>
    <t>0. Opći uvjeti</t>
  </si>
  <si>
    <t>Izvođač je dužan pridržavati se svih važećih zakona i propisa iz područja gradnje, hrvatskih normi, "Općih tehničkih uvjeta za radove na cestama" (Zagreb, IGH, izdanje 2001. god.). Svi radovi moraju se izvesti solidno i stručno prema važećim propisima i pravilima dobrog zanata.</t>
  </si>
  <si>
    <t>U stavkama, gdje se radi definiranja tehničkih svojstava i minimalnih tehničkih karakteristika navodi tip ili proizvođač predmeta nabave nudi se predmet nabave kao navedeni ili jednakovrijedan. U stavkama gdje se navodi određeni proizvod s dodatkom "ili jednakovrijedan", ponuditelj mora na za to predviđenim praznim mjestima troškovnika, prema odgovarajućim stavkama, navesti podatke o proizvodu i tipu odgovarajućeg proizvoda koji nudi te priložiti dokaze iz kojih će se vidjeti karakteristike jednakovrijednih materijala ili proizvoda koje ponuditelj nudi za stavke troškovnika gdje je ta mogućnost predviđena. Proizvodi koji su u dokumentaciji za nadmetanje navedeni kao primjeri smatraju se ponuđenima ako ponuditelj ne navede nikakve druge proizvode na za to predviđenom mjestu troškovnika predmeta nabave.</t>
  </si>
  <si>
    <t>Od trenutka preuzimanja gradilišta pa do primopredaje objekta izvođač je odgovoran za stvari i osobe koje se nalaze unutar gradilišta. U građevinski dnevnik se unose svi bitni podaci i događaji tijekom građenja (npr. meteorološke prilike, temperatura zraka i sl.), upisuju primjedbe projektanata, nalozi nadzornog inženjera i inspekcije. Tako registrirani zahtjevi obvezni su za Izvođača radova, s tim da je za svaku nepredviđenu višu radnju, kojom bi se povećalo ukupne troškove predviđene za izgradnju po ovom troškovniku, prethodno potrebna suglasnost investitora.</t>
  </si>
  <si>
    <t>Količine radova, koje nakon izvršenja čitavog posla nije moguće mjeriti neposrednom izmjerom treba po izvršenju pojedinog takvog rada preuzeti i ovjeriti nadzorni inženjer. Nadzorni inženjer i predstavnik izvođača radova unosit će u građevnu knjigu količine pojedinih takvih radova, s potrebnim skicama i izmjerama, te će svojim potpisima jamčiti za njihovu točnost. Samo tako utvrđeni radovi mogu se uzeti u obzir kod izrade privremenog ili konačnog obračuna radova.</t>
  </si>
  <si>
    <t>Radovi se izvode prema projektu, a u svim slučajevima potrebne izmjene ili dopune projekta ili njegovih dijelova, odluku o tome donosit će sporazumno projektant, nadzorni inženjer, investitor i predstavnik izvođača radova, a tu svoju odluku unositi će u građevni dnevnik. Sve izmjene ili dopune projekta, ili njegovih dijelova, za koje se po građevnom dnevniku ne može dokazati da su uslijedile po opisanom postupku, neće se obračunavati ni po privremenom ni po konačnom obračunu.</t>
  </si>
  <si>
    <t>U ovom troškovniku izložene cijene odnose se na jediničnu mjeru izvršenog rada. Prema tome, jedinične cijene obuhvaćaju sav rad, opremu, materijal, prijevoze, režiju gradilišta i uprave poduzeća, sva davanja te zaradu poduzeća. Sav montažni i sitni materijal je uključen i ne obračunava se zasebnim stavkama. Uključeni su sve vrste radova na izradi i montaži zaštitnih mjera i provizorija, sve vrste radova na montaži opreme, ispitivanja i parametriranja; po završetku svake faze i konačna ispitivanja po završetku svih radova, funkcionalne probe, podešenje i puštanje u probni rad, praćenje pogona i otklanjanje eventualnih nedostataka u jamstvenom roku, dodatni troškovi radne snage (dnevnice, prekovremeni i noćni rad) zbog izvođenja dijela radova u doba isključenog pogona, te svi ostali neimenovani pomoćni radovi i materijal, koji su potrebni za kompletno dovršenje radova po ovom troškovniku.</t>
  </si>
  <si>
    <t>Jediničnim cijenama obuhvaćeno je osiguranje i ocjenjivanje kakvoće, tj. svi troškovi prethodnih i tekućih ispitivanja kako osnovnih materijala, tako i poluproizvoda, te definitivno dovršenih radova u skladu s važećim tehničkim propisima, pravilnicima i standardima i Općim tehničkim uvjetima. Stavke troškovnika odnose se na definitivno dovršene radove, ispitane po kvaliteti i funkcionalnosti od ovlaštenih institucija, te preuzete po nadzornoj službi Investitora, ukoliko nije u opisu izričito drukčije određeno.</t>
  </si>
  <si>
    <t>Sav materijal i oprema, koju izvođač dobavlja i ugrađuje, mora imati isprave o sukladnosti, u skladu sa važećim zakonima i propisima iz područja gradnje (tvornička ispitivanja i atesti, certifikati sukladnosti i sl.) i uvjerenja o kakvoći u skladu s važećim zakonima i propisima.</t>
  </si>
  <si>
    <t>Izvođačeva je obveza održavanje javnih cesta koje koristi u svrhu građenja te sanacija svih eventualnih oštećenja nastalih korištenjem. Po završetku radova ceste je potrebno dovesti u prvobitno stanje bez prava na naknadu troškova.</t>
  </si>
  <si>
    <t>Izvođač je dužan gradilište održavati čistim, a na kraju radova treba izvesti detaljno čišćenje. Nakon dovršenja gradnje predat će Izvoditelj radova posve uređeno gradilište i okolinu predstavniku Investitora uz obveznu prisutnost projektanta. Primjedbe dane od strane projektanta imaju istu težinu kao i primjedbe dane od strane nadzornog inženjera investitora.</t>
  </si>
  <si>
    <t>Izvođač je u okviru ugovorene cijene dužan izvršiti koordinaciju radova svih kooperanata na način da omogući kontinuirano odvijanje posla i zaštitu već izvedenih radova. Sva oštećenja nastala na već izvedenim radovima izvođač je dužan otkloniti o vlastitom trošku. Izvođač je dužan zaštititi postojeći teren s pripadajućom vegetacijom od oštećivanja tijekom izvođenja radova. Ako se površine postojećeg terena s pripadajućom vegetacijom oštete tijekom izvođenja radova, izvođač je dužan izvršiti biološku sanaciju iste, i to o svom trošku.</t>
  </si>
  <si>
    <t>Obveza izvođača je na propisan način zbrinuti višak materijala iz iskopa i otpad. Ta obveza također podrazumijeva pronalaženje lokacija odlagališta (gradske deponije ili slično), pribavljanje pripadajućih suglasnosti nadležnih komunalnih i drugih službi, nadzornog inženjera, glavnog projektanta i investitora, te sve ostale troškove za zbrinjavanje viška materijala i otpada, što je uključeno u jediničnu cijenu.</t>
  </si>
  <si>
    <t xml:space="preserve">                   Ponuditelj:
  _________________________________
          (potpis ovlaštene osobe)</t>
  </si>
  <si>
    <t>U ___________________, ______________ god.</t>
  </si>
  <si>
    <t>IZRADA IZVEDBENOG PROJEKTA SANACIJE DIJELOVA SUSTAVA ODVODNJE NA SVIM PRAVCIMA AUTOCESTA RAZNIH OŠTEĆENJA DIJELOVA SUSTAVA ODVODNJE, GRAĐEVINA VODOZAŠTITE I PRIPADAJUĆIH DISPOZICIJA VODE</t>
  </si>
  <si>
    <t>OŠTEĆENJE SLIVNIKA U ČVORU BRINJE - KRAK 1 U KM 115+512</t>
  </si>
  <si>
    <t>Opis stavke</t>
  </si>
  <si>
    <t>Jedinica mjere</t>
  </si>
  <si>
    <t>Količina</t>
  </si>
  <si>
    <t>Jedinična cijena (EUR)</t>
  </si>
  <si>
    <t>Ukupno (EUR)</t>
  </si>
  <si>
    <t>I</t>
  </si>
  <si>
    <t>PRIPREMNI RADOVI</t>
  </si>
  <si>
    <t>1.</t>
  </si>
  <si>
    <t>kpl</t>
  </si>
  <si>
    <t>2.</t>
  </si>
  <si>
    <t>kom</t>
  </si>
  <si>
    <t>3.</t>
  </si>
  <si>
    <t>Uspostava i održavanje mimovoda radi omogućavanja izvođenja radova na sanaciji glavnih cjevovoda i okana, upotrebom odgovarajuće opreme. Ovim troškovnikom predviđeno je, prema potrebi, izvođenje mimovoda kanalizacijskog cjevovoda dužine cca 50 m u svrhu prepumpavanja neplaniranih dotoka za vrijeme izvođenja radova. 
Stavka uključuje sve potrebne radove, materijale, sredstva, transporte i opremu za navedene radove. Izvođač treba za vrijeme predviđenog trajanja radova, osigurati svu potrebnu opremu i strojeve (pumpe, spec. vozila i dr.) i uređaje (balone, čepove i dr.) te eventualno specijalne crpke za otpadne vode, tlačne fleksibilne cjevovode i transportna vozila kako bi se osigurala evakuacija otpadnih, oborinskih, procjednih i drugih voda. Stavka se konzumira po potrebi i obračunava po realnim količinama koje odobrava nadzorni inženjer. Stavka obuhvaća duljine cjevovoda koje se saniraju bilo iskopavanjem ili bezrovnim metodama.
Obračun po satu rada na pojedinom profilu održavanog cjevovoda.</t>
  </si>
  <si>
    <t>DN 300</t>
  </si>
  <si>
    <t>h</t>
  </si>
  <si>
    <t>PRIPREMNI RADOVI UKUPNO:</t>
  </si>
  <si>
    <t>II</t>
  </si>
  <si>
    <t>BETONSKI I ZIDARSKI RADOVI</t>
  </si>
  <si>
    <t>Obračun se obavlja po komadu obrađenog prodora. Cijena obuhvaća sav rad i materijal.</t>
  </si>
  <si>
    <t>4.</t>
  </si>
  <si>
    <t>III</t>
  </si>
  <si>
    <t>m'</t>
  </si>
  <si>
    <t>IV</t>
  </si>
  <si>
    <t>ZAVRŠNI RADOVI</t>
  </si>
  <si>
    <t>Čišćenje gradilišta. Podrazumijeva čišćenje radnog pojasa i uklanjanje svih vrsta materijala (uključujući opasni otpad kontaminiran azbestom) s odvozom na odgovarajuću deponiju, te dovođenje gradilišta u prvobitno stanje po završetku radova na sanaciji cjevovoda bez iskapanja.</t>
  </si>
  <si>
    <t>Obračun po kompletu.</t>
  </si>
  <si>
    <t>ZAVRŠNI RADOVI UKUPNO:</t>
  </si>
  <si>
    <t>REKAPITULACIJA</t>
  </si>
  <si>
    <t>UKUPNO</t>
  </si>
  <si>
    <t>Dovoz, postavljanje u pogonsko stanje, demontiranje i odvoz svih uređaja, postrojenja, pribora, građevinskih strojeva, transportnih sredstava, oplata, ukrućenja, uređaja snabdijevanja i prostorija za smještaj,  potrebnih za stručno izvođenje radova u ugovorenom roku, prema tehničkoj dokumentaciji provođenja radova opisanih u sljedećim pozicijama. Osiguranje sanitarno higijenskih uvjeta za vrijeme gradnje, eventualno osiguranje priključka za električnu energiju ili agregat, postavljanje znakova upozorenja o obaveznom korištenju osobnih sredstava zaštite na radu, zatim postavljanje znakova upozorenja koji proizlaze iz elaborata zaštite na radu, zabrani pristupa nezaposlenim osobama.</t>
  </si>
  <si>
    <t>Specijalističko visokotlačno hidrodinamičko čišćenje i ispiranje slivnika upotrebom specijalističke opreme za čišćenje u svrhu pripreme za sanaciju istih. Stavka uključuje i zbrinjavanje otpada nastalog uslijed čišćenja.
Obračun prema komadu slivnika.</t>
  </si>
  <si>
    <t>SLIVNIK</t>
  </si>
  <si>
    <r>
      <t>Čišćenje zelene površine uz kolnik autoceste A1 (čvor Brinje) uz oštećeni slivnik u svrhu nalaženja poklopca revizijskog okna uz slivnik. 
Predviđeno je da je čišćenje potrebno na površini 1,0×1,5 m. 
Obračun po realnim konačnim količinama koje odobrava nadzorni inženjer.
Obračun po m</t>
    </r>
    <r>
      <rPr>
        <vertAlign val="superscript"/>
        <sz val="11"/>
        <color rgb="FF000000"/>
        <rFont val="Arial"/>
        <family val="2"/>
        <charset val="238"/>
      </rPr>
      <t>2</t>
    </r>
    <r>
      <rPr>
        <sz val="11"/>
        <color rgb="FF000000"/>
        <rFont val="Arial"/>
        <family val="2"/>
        <charset val="238"/>
      </rPr>
      <t xml:space="preserve"> očišćene površine.</t>
    </r>
  </si>
  <si>
    <r>
      <t>m</t>
    </r>
    <r>
      <rPr>
        <vertAlign val="superscript"/>
        <sz val="11"/>
        <color rgb="FF000000"/>
        <rFont val="Arial"/>
        <family val="2"/>
        <charset val="238"/>
      </rPr>
      <t>2</t>
    </r>
  </si>
  <si>
    <t>ZEMLJANI RADOVI</t>
  </si>
  <si>
    <r>
      <t>Iskop terena - posteljica prometnice i rigola, te teren između slivnika i revizijskog okna, za ugradnju betonske ploče sa slivnom rešetkom.
U cijenu stavke uključeno je razupiranje jame i eventualno crpljenje vode iz jame (rad crpki, sav potreban pribor i oprema te sve potrebne pomoćne radnje).
U cijeni stavke uključena je izrada zaštitne ograde sukladno važećem Zakonu o zaštiti na radu.
Iskop se vrši u širini od 0,5 m oko slivnika, dubina 0,4-0,45 m (ovisno o strani na kojoj se vrši iskop).
Obračun po m</t>
    </r>
    <r>
      <rPr>
        <vertAlign val="superscript"/>
        <sz val="11"/>
        <color rgb="FF000000"/>
        <rFont val="Arial"/>
        <family val="2"/>
        <charset val="238"/>
      </rPr>
      <t>3</t>
    </r>
    <r>
      <rPr>
        <sz val="11"/>
        <color rgb="FF000000"/>
        <rFont val="Arial"/>
        <family val="2"/>
        <charset val="238"/>
      </rPr>
      <t xml:space="preserve"> iskopanog materijala.</t>
    </r>
  </si>
  <si>
    <r>
      <t>m</t>
    </r>
    <r>
      <rPr>
        <vertAlign val="superscript"/>
        <sz val="9"/>
        <color rgb="FF000000"/>
        <rFont val="Arial"/>
        <family val="2"/>
        <charset val="238"/>
      </rPr>
      <t>3</t>
    </r>
  </si>
  <si>
    <r>
      <t>Nabava, dobava i ugradnja zamjenskog materijala, odnosno šljunka ili drobljenog materijala granulacije 0-63 mm, ispod prometnih površina i bankine do zadane nivelete uz pažljivo nabijanje.  Modul stišljivosti = 60 MN/m</t>
    </r>
    <r>
      <rPr>
        <vertAlign val="superscript"/>
        <sz val="11"/>
        <color rgb="FF000000"/>
        <rFont val="Arial"/>
        <family val="2"/>
        <charset val="238"/>
      </rPr>
      <t>2</t>
    </r>
    <r>
      <rPr>
        <sz val="11"/>
        <color rgb="FF000000"/>
        <rFont val="Arial"/>
        <family val="2"/>
        <charset val="238"/>
      </rPr>
      <t>. Šljunak mora udovoljiti parametre navedene u OTU za radove na cestama.</t>
    </r>
  </si>
  <si>
    <t>Utovar i odvoz viška materijala iz iskopa na deponiju. Ova količina se odnosi na eventualni višak materijala ostao nakon izgradnje građevine.</t>
  </si>
  <si>
    <t>ZEMLJANI RADOVI UKUPNO:</t>
  </si>
  <si>
    <t>Dobava, doprema, isporuka i ugradnja punila na bazi reaktivnih smola, za uspostavu vodotijesnog spoja slivničke veze i revizijskog okna i slivničke veze i slivnika, te drenaže i slivnika.</t>
  </si>
  <si>
    <t>Stavka uključuje sav potreban brtveni materijal i rad da se spoj sanira na razinu vodonepropusnosti.</t>
  </si>
  <si>
    <t>Dobava, doprema, isporuka i ugradnja armiranobetonske pokrovne ploče slivnika, zajedno s rešetkom s okvirom.</t>
  </si>
  <si>
    <t>Pokrovnu ploču izraditi betonom klase C20/25, te armirati konstruktivno. Dio armature mora ostati izvan betona kako bi se armatura ploče mogla povezati s armaturom postojećih zidova. Promjer ploče je 0,9 m, debljina ploče 15 cm.</t>
  </si>
  <si>
    <t>U ploču mora prethodno biti ugrađena lijevanoželjezna jednostruka rešetka dimenzija 40×40 cm, s okvirom, nosivosti C250.</t>
  </si>
  <si>
    <t>Stavka obuhvaća uklanjanje postojeće oštećene pokrovne ploče sa slivnika.</t>
  </si>
  <si>
    <t>Obračun se obavlja prema komplet odrađenom poslu. Cijena obuhvaća sav rad i materijal.</t>
  </si>
  <si>
    <t>BETONSKI I ZIDARSKI RADOVI UKUPNO:</t>
  </si>
  <si>
    <t>CESTARSKI RADOVI</t>
  </si>
  <si>
    <r>
      <t>Frezanje postojećeg habajućeg sloja asfalta kolničke konstrukcije s utovarom u vozilo, odvozom i zbrinjavanjem otpadnog asfaltnog frezanog materijala.
Stavka uključuje frezanje postojećeg habajućeg sloja u širini 0,75 m i duljini 2,0 m, sva potrebna rezanja asfalta te odvoz materijala na deponiju. 
Obračun po m</t>
    </r>
    <r>
      <rPr>
        <vertAlign val="superscript"/>
        <sz val="11"/>
        <color rgb="FF000000"/>
        <rFont val="Arial"/>
        <family val="2"/>
        <charset val="238"/>
      </rPr>
      <t>2</t>
    </r>
    <r>
      <rPr>
        <sz val="11"/>
        <color rgb="FF000000"/>
        <rFont val="Arial"/>
        <family val="2"/>
        <charset val="238"/>
      </rPr>
      <t xml:space="preserve"> uklonjene asfaltne površine.</t>
    </r>
  </si>
  <si>
    <r>
      <t>Frezanje postojećeg veznog sloja asfalta kolničke konstrukcije s utovarom u vozilo, odvozom i zbrinjavanjem otpadnog asfaltnog frezanog materijala.
Stavka uključuje frezanje postojećeg habajućeg sloja u širini 0,75 m i duljini 2,0 m, sva potrebna rezanja asfalta te odvoz materijala na deponiju. 
Obračun po m</t>
    </r>
    <r>
      <rPr>
        <vertAlign val="superscript"/>
        <sz val="11"/>
        <color rgb="FF000000"/>
        <rFont val="Arial"/>
        <family val="2"/>
        <charset val="238"/>
      </rPr>
      <t>2</t>
    </r>
    <r>
      <rPr>
        <sz val="11"/>
        <color rgb="FF000000"/>
        <rFont val="Arial"/>
        <family val="2"/>
        <charset val="238"/>
      </rPr>
      <t xml:space="preserve"> uklonjene asfaltne površine.</t>
    </r>
  </si>
  <si>
    <r>
      <t>Frezanje postojećeg nosivog sloja asfalta kolničke konstrukcije s utovarom u vozilo, odvozom i zbrinjavanjem otpadnog asfaltnog frezanog materijala.
Stavka uključuje frezanje postojećeg habajućeg sloja u širini 0,75 m i duljini 2,0 m, sva potrebna rezanja asfalta te odvoz materijala na deponiju. 
Obračun po m</t>
    </r>
    <r>
      <rPr>
        <vertAlign val="superscript"/>
        <sz val="11"/>
        <color rgb="FF000000"/>
        <rFont val="Arial"/>
        <family val="2"/>
        <charset val="238"/>
      </rPr>
      <t>2</t>
    </r>
    <r>
      <rPr>
        <sz val="11"/>
        <color rgb="FF000000"/>
        <rFont val="Arial"/>
        <family val="2"/>
        <charset val="238"/>
      </rPr>
      <t xml:space="preserve"> uklonjene asfaltne površine.</t>
    </r>
  </si>
  <si>
    <t>5.</t>
  </si>
  <si>
    <t>Iskop i razbijanje betonskih rigola.
Materijal nastao razbijanjem sakupiti, utovariti u vozilo te odvesti na odgovarajuću lokaciju, odnosno odlagalište otpada ili reciklažno dvorište.
Obračun po 1 m uklonjenog rigola.</t>
  </si>
  <si>
    <t>6.</t>
  </si>
  <si>
    <t>Obnova asfaltnog zastora prometnice na zbijenu šljunčanu podlogu. U cijenu uključiti špricanje emulzijom, te nabavu, dopremu i ugradnju:</t>
  </si>
  <si>
    <t>6.1</t>
  </si>
  <si>
    <t>nosivi sloj u debljini 8 cm - asfalt AC 32 base 45/80-65</t>
  </si>
  <si>
    <r>
      <t>m</t>
    </r>
    <r>
      <rPr>
        <vertAlign val="superscript"/>
        <sz val="9"/>
        <color rgb="FF000000"/>
        <rFont val="Arial"/>
        <family val="2"/>
        <charset val="238"/>
      </rPr>
      <t>2</t>
    </r>
  </si>
  <si>
    <t>6.2</t>
  </si>
  <si>
    <t xml:space="preserve">vezivni sloj u debljini 7 cm - asfalt AC 22 bin 50/70 </t>
  </si>
  <si>
    <t>6.3</t>
  </si>
  <si>
    <t>habajući sloj u debljini 6 cm - asfalt AC 16 surf 50/70</t>
  </si>
  <si>
    <t>7.</t>
  </si>
  <si>
    <t xml:space="preserve">Dobava, doprema i ugradnja betonskog monolitnog rigola širine 0,45 m, na pripremljenu podlogu. Debljina rigola 15 cm. </t>
  </si>
  <si>
    <t>Obračun po m' izvedenog rigola.</t>
  </si>
  <si>
    <t>CESTARSKI RADOVI UKUPNO:</t>
  </si>
  <si>
    <t>V</t>
  </si>
  <si>
    <t>St. trošk.</t>
  </si>
  <si>
    <t>POPTIS I PEČAT PONUDITELJA:_________________________________________</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</si>
</sst>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quot; &quot;[$€-809]"/>
    <numFmt numFmtId="165" formatCode="&quot; &quot;General"/>
    <numFmt numFmtId="166" formatCode="&quot; &quot;* #,##0&quot;    &quot;;&quot;-&quot;* #,##0&quot;    &quot;;&quot; &quot;* &quot;-    &quot;;&quot; &quot;@&quot; &quot;"/>
  </numFmts>
  <fonts count="13">
    <font>
      <sz val="11"/>
      <color rgb="FF000000"/>
      <name val="Aptos Narrow"/>
      <family val="2"/>
    </font>
    <font>
      <sz val="11"/>
      <color rgb="FF000000"/>
      <name val="Aptos Narrow"/>
      <family val="2"/>
    </font>
    <font>
      <sz val="10"/>
      <color rgb="FF000000"/>
      <name val="Arial"/>
      <family val="2"/>
      <charset val="238"/>
    </font>
    <font>
      <sz val="9"/>
      <color rgb="FF000000"/>
      <name val="Arial CE"/>
    </font>
    <font>
      <b/>
      <sz val="11"/>
      <color rgb="FFFFFFFF"/>
      <name val="Arial"/>
      <family val="2"/>
      <charset val="238"/>
    </font>
    <font>
      <sz val="11"/>
      <color rgb="FF000000"/>
      <name val="Arial"/>
      <family val="2"/>
      <charset val="238"/>
    </font>
    <font>
      <b/>
      <sz val="11"/>
      <color rgb="FF000000"/>
      <name val="Arial"/>
      <family val="2"/>
      <charset val="238"/>
    </font>
    <font>
      <vertAlign val="superscript"/>
      <sz val="11"/>
      <color rgb="FF000000"/>
      <name val="Arial"/>
      <family val="2"/>
      <charset val="238"/>
    </font>
    <font>
      <vertAlign val="superscript"/>
      <sz val="9"/>
      <color rgb="FF000000"/>
      <name val="Arial"/>
      <family val="2"/>
      <charset val="238"/>
    </font>
    <font>
      <b/>
      <sz val="9"/>
      <color rgb="FF000000"/>
      <name val="Arial"/>
      <family val="2"/>
      <charset val="238"/>
    </font>
    <font>
      <sz val="9"/>
      <color rgb="FF000000"/>
      <name val="Arial"/>
      <family val="2"/>
      <charset val="238"/>
    </font>
    <font>
      <b/>
      <sz val="12"/>
      <color rgb="FF000000"/>
      <name val="Arial"/>
      <family val="2"/>
      <charset val="238"/>
    </font>
    <font>
      <b/>
      <sz val="14"/>
      <name val="Arial"/>
      <family val="2"/>
      <charset val="238"/>
    </font>
  </fonts>
  <fills count="6">
    <fill>
      <patternFill patternType="none"/>
    </fill>
    <fill>
      <patternFill patternType="gray125"/>
    </fill>
    <fill>
      <patternFill patternType="solid">
        <fgColor rgb="FF000000"/>
        <bgColor rgb="FF000000"/>
      </patternFill>
    </fill>
    <fill>
      <patternFill patternType="solid">
        <fgColor rgb="FFFFFFFF"/>
        <bgColor rgb="FFFFFFFF"/>
      </patternFill>
    </fill>
    <fill>
      <patternFill patternType="solid">
        <fgColor rgb="FFD9D9D9"/>
        <bgColor rgb="FFD9D9D9"/>
      </patternFill>
    </fill>
    <fill>
      <patternFill patternType="solid">
        <fgColor theme="4" tint="0.79998168889431442"/>
        <bgColor rgb="FF305496"/>
      </patternFill>
    </fill>
  </fills>
  <borders count="12">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166" fontId="1" fillId="0" borderId="0" applyFont="0" applyFill="0" applyBorder="0" applyAlignment="0" applyProtection="0"/>
    <xf numFmtId="0" fontId="2" fillId="0" borderId="0" applyNumberFormat="0" applyBorder="0" applyProtection="0"/>
    <xf numFmtId="0" fontId="3" fillId="0" borderId="0" applyNumberFormat="0" applyBorder="0" applyProtection="0">
      <alignment horizontal="left" vertical="top"/>
    </xf>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cellStyleXfs>
  <cellXfs count="74">
    <xf numFmtId="0" fontId="0" fillId="0" borderId="0" xfId="0"/>
    <xf numFmtId="0" fontId="4" fillId="2" borderId="0" xfId="7" applyFont="1" applyFill="1" applyAlignment="1">
      <alignment vertical="center"/>
    </xf>
    <xf numFmtId="0" fontId="2" fillId="0" borderId="0" xfId="7" applyAlignment="1">
      <alignment vertical="center"/>
    </xf>
    <xf numFmtId="0" fontId="5" fillId="0" borderId="0" xfId="7" applyFont="1" applyAlignment="1">
      <alignment horizontal="justify" vertical="top" wrapText="1"/>
    </xf>
    <xf numFmtId="0" fontId="5" fillId="0" borderId="0" xfId="7" applyFont="1" applyAlignment="1" applyProtection="1">
      <alignment horizontal="justify" vertical="top" wrapText="1"/>
      <protection locked="0"/>
    </xf>
    <xf numFmtId="4" fontId="5" fillId="0" borderId="0" xfId="7" applyNumberFormat="1" applyFont="1" applyAlignment="1" applyProtection="1">
      <alignment horizontal="justify" vertical="center" wrapText="1"/>
      <protection locked="0"/>
    </xf>
    <xf numFmtId="0" fontId="6" fillId="0" borderId="0" xfId="4" applyFont="1" applyAlignment="1" applyProtection="1">
      <alignment horizontal="justify" vertical="top" wrapText="1"/>
      <protection locked="0"/>
    </xf>
    <xf numFmtId="165" fontId="6" fillId="0" borderId="0" xfId="4" applyNumberFormat="1" applyFont="1" applyAlignment="1" applyProtection="1">
      <alignment horizontal="justify" vertical="top" wrapText="1"/>
      <protection locked="0"/>
    </xf>
    <xf numFmtId="0" fontId="5" fillId="0" borderId="0" xfId="7" applyFont="1" applyAlignment="1" applyProtection="1">
      <alignment vertical="center"/>
      <protection locked="0"/>
    </xf>
    <xf numFmtId="0" fontId="2" fillId="0" borderId="0" xfId="7" applyAlignment="1" applyProtection="1">
      <alignment vertical="center"/>
      <protection locked="0"/>
    </xf>
    <xf numFmtId="0" fontId="5" fillId="0" borderId="0" xfId="0" applyFont="1"/>
    <xf numFmtId="0" fontId="6" fillId="3" borderId="2" xfId="3" applyFont="1" applyFill="1" applyBorder="1" applyAlignment="1">
      <alignment horizontal="center" vertical="center" wrapText="1"/>
    </xf>
    <xf numFmtId="49" fontId="6" fillId="3" borderId="3" xfId="3" applyNumberFormat="1" applyFont="1" applyFill="1" applyBorder="1" applyAlignment="1">
      <alignment horizontal="center" vertical="center" wrapText="1"/>
    </xf>
    <xf numFmtId="4" fontId="6" fillId="3" borderId="3" xfId="2" applyNumberFormat="1" applyFont="1" applyFill="1" applyBorder="1" applyAlignment="1">
      <alignment horizontal="center" vertical="center" wrapText="1"/>
    </xf>
    <xf numFmtId="4" fontId="6" fillId="3" borderId="4" xfId="2" applyNumberFormat="1" applyFont="1" applyFill="1" applyBorder="1" applyAlignment="1">
      <alignment horizontal="center" vertical="center" wrapText="1"/>
    </xf>
    <xf numFmtId="49" fontId="6" fillId="4" borderId="0" xfId="0" applyNumberFormat="1" applyFont="1" applyFill="1" applyAlignment="1">
      <alignment wrapText="1"/>
    </xf>
    <xf numFmtId="0" fontId="6" fillId="4" borderId="0" xfId="0" applyFont="1" applyFill="1" applyAlignment="1">
      <alignment wrapText="1"/>
    </xf>
    <xf numFmtId="49" fontId="5" fillId="0" borderId="0" xfId="0" applyNumberFormat="1" applyFont="1" applyAlignment="1">
      <alignment horizontal="justify" vertical="top" wrapText="1"/>
    </xf>
    <xf numFmtId="0" fontId="5" fillId="0" borderId="0" xfId="0" applyFont="1" applyAlignment="1">
      <alignment wrapText="1"/>
    </xf>
    <xf numFmtId="164" fontId="5" fillId="0" borderId="0" xfId="0" applyNumberFormat="1" applyFont="1" applyAlignment="1">
      <alignment wrapText="1"/>
    </xf>
    <xf numFmtId="49" fontId="5" fillId="0" borderId="0" xfId="0" applyNumberFormat="1" applyFont="1"/>
    <xf numFmtId="49" fontId="5" fillId="0" borderId="0" xfId="0" applyNumberFormat="1" applyFont="1" applyAlignment="1">
      <alignment horizontal="center" vertical="top" wrapText="1"/>
    </xf>
    <xf numFmtId="49" fontId="5" fillId="0" borderId="0" xfId="0" applyNumberFormat="1" applyFont="1" applyAlignment="1">
      <alignment wrapText="1"/>
    </xf>
    <xf numFmtId="49" fontId="6" fillId="4" borderId="5" xfId="0" applyNumberFormat="1" applyFont="1" applyFill="1" applyBorder="1" applyAlignment="1">
      <alignment wrapText="1"/>
    </xf>
    <xf numFmtId="0" fontId="6" fillId="4" borderId="5" xfId="0" applyFont="1" applyFill="1" applyBorder="1" applyAlignment="1">
      <alignment wrapText="1"/>
    </xf>
    <xf numFmtId="164" fontId="6" fillId="4" borderId="5" xfId="0" applyNumberFormat="1" applyFont="1" applyFill="1" applyBorder="1" applyAlignment="1">
      <alignment wrapText="1"/>
    </xf>
    <xf numFmtId="0" fontId="5" fillId="0" borderId="0" xfId="0" applyFont="1" applyAlignment="1">
      <alignment horizontal="justify" vertical="top" wrapText="1"/>
    </xf>
    <xf numFmtId="0" fontId="6" fillId="4" borderId="0" xfId="0" applyFont="1" applyFill="1" applyAlignment="1">
      <alignment horizontal="center" vertical="top" wrapText="1"/>
    </xf>
    <xf numFmtId="49" fontId="5" fillId="0" borderId="0" xfId="0" applyNumberFormat="1" applyFont="1" applyAlignment="1">
      <alignment vertical="top"/>
    </xf>
    <xf numFmtId="0" fontId="6" fillId="4" borderId="5" xfId="0" applyFont="1" applyFill="1" applyBorder="1" applyAlignment="1">
      <alignment horizontal="center" vertical="top" wrapText="1"/>
    </xf>
    <xf numFmtId="0" fontId="5" fillId="0" borderId="0" xfId="0" applyFont="1" applyAlignment="1">
      <alignment vertical="center"/>
    </xf>
    <xf numFmtId="2" fontId="5" fillId="0" borderId="0" xfId="0" applyNumberFormat="1" applyFont="1" applyAlignment="1">
      <alignment wrapText="1"/>
    </xf>
    <xf numFmtId="4" fontId="5" fillId="0" borderId="0" xfId="0" applyNumberFormat="1" applyFont="1" applyAlignment="1">
      <alignment vertical="center"/>
    </xf>
    <xf numFmtId="49" fontId="9" fillId="0" borderId="6" xfId="0" applyNumberFormat="1" applyFont="1" applyBorder="1" applyAlignment="1">
      <alignment vertical="top" wrapText="1"/>
    </xf>
    <xf numFmtId="0" fontId="9" fillId="0" borderId="6" xfId="1" applyNumberFormat="1" applyFont="1" applyFill="1" applyBorder="1" applyAlignment="1">
      <alignment horizontal="justify" vertical="top" wrapText="1"/>
    </xf>
    <xf numFmtId="0" fontId="9" fillId="0" borderId="6" xfId="0" applyFont="1" applyBorder="1" applyAlignment="1">
      <alignment horizontal="center" wrapText="1"/>
    </xf>
    <xf numFmtId="4" fontId="9" fillId="0" borderId="6" xfId="5" applyNumberFormat="1" applyFont="1" applyBorder="1" applyAlignment="1">
      <alignment horizontal="center"/>
    </xf>
    <xf numFmtId="4" fontId="9" fillId="0" borderId="6" xfId="0" applyNumberFormat="1" applyFont="1" applyBorder="1" applyAlignment="1">
      <alignment wrapText="1"/>
    </xf>
    <xf numFmtId="2" fontId="9" fillId="0" borderId="6" xfId="0" applyNumberFormat="1" applyFont="1" applyBorder="1" applyAlignment="1">
      <alignment wrapText="1"/>
    </xf>
    <xf numFmtId="0" fontId="5" fillId="0" borderId="0" xfId="0" applyFont="1" applyAlignment="1">
      <alignment vertical="top"/>
    </xf>
    <xf numFmtId="0" fontId="5" fillId="0" borderId="0" xfId="0" applyFont="1" applyAlignment="1">
      <alignment horizontal="center" vertical="top" wrapText="1"/>
    </xf>
    <xf numFmtId="4" fontId="10" fillId="0" borderId="0" xfId="5" applyNumberFormat="1" applyFont="1" applyAlignment="1">
      <alignment horizontal="center"/>
    </xf>
    <xf numFmtId="164" fontId="5" fillId="0" borderId="7" xfId="0" applyNumberFormat="1" applyFont="1" applyBorder="1" applyAlignment="1">
      <alignment wrapText="1"/>
    </xf>
    <xf numFmtId="0" fontId="5" fillId="0" borderId="7" xfId="0"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8" xfId="0" applyNumberFormat="1" applyFont="1" applyBorder="1" applyAlignment="1">
      <alignment horizontal="justify" vertical="top" wrapText="1"/>
    </xf>
    <xf numFmtId="0" fontId="5" fillId="0" borderId="8" xfId="0" applyFont="1" applyBorder="1" applyAlignment="1">
      <alignment wrapText="1"/>
    </xf>
    <xf numFmtId="164" fontId="5" fillId="0" borderId="8" xfId="0" applyNumberFormat="1" applyFont="1" applyBorder="1" applyAlignment="1">
      <alignment wrapText="1"/>
    </xf>
    <xf numFmtId="49" fontId="5" fillId="0" borderId="0" xfId="0" applyNumberFormat="1" applyFont="1" applyBorder="1" applyAlignment="1">
      <alignment horizontal="center" vertical="top" wrapText="1"/>
    </xf>
    <xf numFmtId="49" fontId="5" fillId="0" borderId="0" xfId="0" applyNumberFormat="1" applyFont="1" applyBorder="1" applyAlignment="1">
      <alignment horizontal="justify" vertical="top" wrapText="1"/>
    </xf>
    <xf numFmtId="0" fontId="5" fillId="0" borderId="0" xfId="0" applyFont="1" applyBorder="1" applyAlignment="1">
      <alignment wrapText="1"/>
    </xf>
    <xf numFmtId="49" fontId="5" fillId="0" borderId="8" xfId="0" applyNumberFormat="1" applyFont="1" applyBorder="1" applyAlignment="1">
      <alignment wrapText="1"/>
    </xf>
    <xf numFmtId="2" fontId="5" fillId="0" borderId="8" xfId="0" applyNumberFormat="1" applyFont="1" applyBorder="1" applyAlignment="1">
      <alignment wrapText="1"/>
    </xf>
    <xf numFmtId="0" fontId="5" fillId="0" borderId="8" xfId="0" applyFont="1" applyBorder="1" applyAlignment="1">
      <alignment horizontal="center" vertical="top" wrapText="1"/>
    </xf>
    <xf numFmtId="0" fontId="5" fillId="0" borderId="8" xfId="0" applyFont="1" applyBorder="1" applyAlignment="1">
      <alignment horizontal="justify" vertical="top" wrapText="1"/>
    </xf>
    <xf numFmtId="4" fontId="6" fillId="3" borderId="3" xfId="2" applyNumberFormat="1" applyFont="1" applyFill="1" applyBorder="1" applyAlignment="1">
      <alignment horizontal="center" wrapText="1"/>
    </xf>
    <xf numFmtId="0" fontId="6" fillId="4" borderId="0" xfId="0" applyFont="1" applyFill="1" applyAlignment="1">
      <alignment horizontal="center" wrapText="1"/>
    </xf>
    <xf numFmtId="0" fontId="5" fillId="0" borderId="8" xfId="0" applyFont="1" applyBorder="1" applyAlignment="1">
      <alignment horizontal="center" wrapText="1"/>
    </xf>
    <xf numFmtId="0" fontId="5" fillId="0" borderId="0" xfId="0" applyFont="1" applyAlignment="1">
      <alignment horizontal="center"/>
    </xf>
    <xf numFmtId="0" fontId="5" fillId="0" borderId="0" xfId="0" applyFont="1" applyBorder="1" applyAlignment="1">
      <alignment horizontal="center" wrapText="1"/>
    </xf>
    <xf numFmtId="0" fontId="5" fillId="0" borderId="0" xfId="0" applyFont="1" applyAlignment="1">
      <alignment horizontal="center" wrapText="1"/>
    </xf>
    <xf numFmtId="0" fontId="6" fillId="4" borderId="5" xfId="0" applyFont="1" applyFill="1" applyBorder="1" applyAlignment="1">
      <alignment horizontal="center" wrapText="1"/>
    </xf>
    <xf numFmtId="0" fontId="11" fillId="0" borderId="1" xfId="0" applyFont="1" applyBorder="1" applyAlignment="1">
      <alignment horizontal="center" wrapText="1"/>
    </xf>
    <xf numFmtId="0" fontId="12" fillId="5" borderId="1" xfId="0" applyFont="1" applyFill="1" applyBorder="1" applyAlignment="1">
      <alignment horizontal="center" wrapText="1"/>
    </xf>
    <xf numFmtId="0" fontId="5" fillId="0" borderId="9" xfId="0" applyFont="1" applyBorder="1" applyAlignment="1">
      <alignment horizontal="right" wrapText="1"/>
    </xf>
    <xf numFmtId="0" fontId="5" fillId="0" borderId="10" xfId="0" applyFont="1" applyBorder="1" applyAlignment="1">
      <alignment horizontal="right" wrapText="1"/>
    </xf>
    <xf numFmtId="0" fontId="5" fillId="0" borderId="11" xfId="0" applyFont="1" applyBorder="1" applyAlignment="1">
      <alignment horizontal="right" wrapText="1"/>
    </xf>
    <xf numFmtId="0" fontId="6" fillId="0" borderId="9" xfId="0" applyFont="1" applyBorder="1" applyAlignment="1">
      <alignment horizontal="center" wrapText="1"/>
    </xf>
    <xf numFmtId="0" fontId="6" fillId="0" borderId="10" xfId="0" applyFont="1" applyBorder="1" applyAlignment="1">
      <alignment horizontal="center" wrapText="1"/>
    </xf>
    <xf numFmtId="0" fontId="6" fillId="0" borderId="11" xfId="0" applyFont="1" applyBorder="1" applyAlignment="1">
      <alignment horizontal="center" wrapText="1"/>
    </xf>
    <xf numFmtId="49" fontId="5" fillId="0" borderId="9" xfId="0" applyNumberFormat="1" applyFont="1" applyBorder="1" applyAlignment="1">
      <alignment horizontal="left" wrapText="1"/>
    </xf>
    <xf numFmtId="49" fontId="5" fillId="0" borderId="10" xfId="0" applyNumberFormat="1" applyFont="1" applyBorder="1" applyAlignment="1">
      <alignment horizontal="left" wrapText="1"/>
    </xf>
    <xf numFmtId="49" fontId="5" fillId="0" borderId="11" xfId="0" applyNumberFormat="1" applyFont="1" applyBorder="1" applyAlignment="1">
      <alignment horizontal="left" wrapText="1"/>
    </xf>
    <xf numFmtId="0" fontId="5" fillId="0" borderId="0" xfId="0" applyFont="1" applyAlignment="1">
      <alignment horizontal="center" vertical="center"/>
    </xf>
  </cellXfs>
  <cellStyles count="8">
    <cellStyle name="Comma [0] 3" xfId="1"/>
    <cellStyle name="Normal" xfId="0" builtinId="0" customBuiltin="1"/>
    <cellStyle name="Normal 103" xfId="2"/>
    <cellStyle name="Normal 2" xfId="3"/>
    <cellStyle name="Normal_PONUDE" xfId="4"/>
    <cellStyle name="Normal_Sheet1" xfId="5"/>
    <cellStyle name="Normalno 2" xfId="6"/>
    <cellStyle name="Normalno 3"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4"/>
  <sheetViews>
    <sheetView topLeftCell="A22" zoomScaleNormal="100" workbookViewId="0">
      <selection activeCell="A25" sqref="A25"/>
    </sheetView>
  </sheetViews>
  <sheetFormatPr defaultRowHeight="14.25"/>
  <cols>
    <col min="1" max="1" width="132.25" customWidth="1"/>
    <col min="2" max="2" width="8.875" customWidth="1"/>
  </cols>
  <sheetData>
    <row r="1" spans="1:1" ht="15">
      <c r="A1" s="1" t="s">
        <v>0</v>
      </c>
    </row>
    <row r="2" spans="1:1">
      <c r="A2" s="2"/>
    </row>
    <row r="3" spans="1:1" ht="28.5">
      <c r="A3" s="3" t="s">
        <v>1</v>
      </c>
    </row>
    <row r="4" spans="1:1">
      <c r="A4" s="3"/>
    </row>
    <row r="5" spans="1:1" ht="85.5">
      <c r="A5" s="3" t="s">
        <v>2</v>
      </c>
    </row>
    <row r="6" spans="1:1">
      <c r="A6" s="3"/>
    </row>
    <row r="7" spans="1:1" ht="57">
      <c r="A7" s="3" t="s">
        <v>3</v>
      </c>
    </row>
    <row r="8" spans="1:1">
      <c r="A8" s="3"/>
    </row>
    <row r="9" spans="1:1" ht="57">
      <c r="A9" s="3" t="s">
        <v>4</v>
      </c>
    </row>
    <row r="10" spans="1:1">
      <c r="A10" s="3"/>
    </row>
    <row r="11" spans="1:1" ht="57">
      <c r="A11" s="3" t="s">
        <v>5</v>
      </c>
    </row>
    <row r="12" spans="1:1">
      <c r="A12" s="3"/>
    </row>
    <row r="13" spans="1:1" ht="85.5">
      <c r="A13" s="3" t="s">
        <v>6</v>
      </c>
    </row>
    <row r="14" spans="1:1">
      <c r="A14" s="3"/>
    </row>
    <row r="15" spans="1:1" ht="57">
      <c r="A15" s="3" t="s">
        <v>7</v>
      </c>
    </row>
    <row r="16" spans="1:1">
      <c r="A16" s="3"/>
    </row>
    <row r="17" spans="1:1" ht="28.5">
      <c r="A17" s="3" t="s">
        <v>8</v>
      </c>
    </row>
    <row r="18" spans="1:1">
      <c r="A18" s="3"/>
    </row>
    <row r="19" spans="1:1" ht="28.5">
      <c r="A19" s="3" t="s">
        <v>9</v>
      </c>
    </row>
    <row r="20" spans="1:1">
      <c r="A20" s="3"/>
    </row>
    <row r="21" spans="1:1" ht="42.75">
      <c r="A21" s="3" t="s">
        <v>10</v>
      </c>
    </row>
    <row r="22" spans="1:1">
      <c r="A22" s="3"/>
    </row>
    <row r="23" spans="1:1" ht="57">
      <c r="A23" s="3" t="s">
        <v>11</v>
      </c>
    </row>
    <row r="24" spans="1:1">
      <c r="A24" s="3"/>
    </row>
    <row r="25" spans="1:1" ht="42.75">
      <c r="A25" s="3" t="s">
        <v>12</v>
      </c>
    </row>
    <row r="26" spans="1:1">
      <c r="A26" s="3"/>
    </row>
    <row r="27" spans="1:1">
      <c r="A27" s="4"/>
    </row>
    <row r="28" spans="1:1" ht="57">
      <c r="A28" s="5" t="s">
        <v>13</v>
      </c>
    </row>
    <row r="29" spans="1:1" ht="15">
      <c r="A29" s="6"/>
    </row>
    <row r="30" spans="1:1" ht="15">
      <c r="A30" s="7"/>
    </row>
    <row r="31" spans="1:1">
      <c r="A31" s="4"/>
    </row>
    <row r="32" spans="1:1">
      <c r="A32" s="4" t="s">
        <v>14</v>
      </c>
    </row>
    <row r="33" spans="1:1">
      <c r="A33" s="8"/>
    </row>
    <row r="34" spans="1:1">
      <c r="A34" s="9"/>
    </row>
  </sheetData>
  <pageMargins left="0.70000000000000007" right="0.70000000000000007" top="0.75" bottom="0.75" header="0.30000000000000004" footer="0.30000000000000004"/>
  <pageSetup paperSize="9" orientation="portrait" verticalDpi="0" r:id="rId1"/>
  <rowBreaks count="1" manualBreakCount="1">
    <brk id="2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1"/>
  <sheetViews>
    <sheetView tabSelected="1" zoomScaleNormal="100" workbookViewId="0">
      <selection activeCell="O74" sqref="O74"/>
    </sheetView>
  </sheetViews>
  <sheetFormatPr defaultColWidth="8.875" defaultRowHeight="14.25"/>
  <cols>
    <col min="1" max="1" width="8.75" style="39" bestFit="1" customWidth="1"/>
    <col min="2" max="2" width="46.625" style="10" customWidth="1"/>
    <col min="3" max="3" width="8.25" style="58" bestFit="1" customWidth="1"/>
    <col min="4" max="4" width="8" style="10" bestFit="1" customWidth="1"/>
    <col min="5" max="5" width="11.875" style="10" bestFit="1" customWidth="1"/>
    <col min="6" max="6" width="12.875" style="10" customWidth="1"/>
    <col min="7" max="7" width="8.875" style="10" customWidth="1"/>
    <col min="8" max="16384" width="8.875" style="10"/>
  </cols>
  <sheetData>
    <row r="1" spans="1:10" ht="33.75" customHeight="1" thickBot="1">
      <c r="A1" s="62" t="s">
        <v>15</v>
      </c>
      <c r="B1" s="62"/>
      <c r="C1" s="62"/>
      <c r="D1" s="62"/>
      <c r="E1" s="62"/>
      <c r="F1" s="62"/>
    </row>
    <row r="2" spans="1:10" ht="35.25" customHeight="1" thickBot="1">
      <c r="A2" s="63" t="s">
        <v>16</v>
      </c>
      <c r="B2" s="63"/>
      <c r="C2" s="63"/>
      <c r="D2" s="63"/>
      <c r="E2" s="63"/>
      <c r="F2" s="63"/>
    </row>
    <row r="3" spans="1:10" ht="30.75" thickBot="1">
      <c r="A3" s="11" t="s">
        <v>85</v>
      </c>
      <c r="B3" s="12" t="s">
        <v>17</v>
      </c>
      <c r="C3" s="55" t="s">
        <v>18</v>
      </c>
      <c r="D3" s="13" t="s">
        <v>19</v>
      </c>
      <c r="E3" s="13" t="s">
        <v>20</v>
      </c>
      <c r="F3" s="14" t="s">
        <v>21</v>
      </c>
    </row>
    <row r="4" spans="1:10" ht="15">
      <c r="A4" s="27" t="s">
        <v>22</v>
      </c>
      <c r="B4" s="15" t="s">
        <v>23</v>
      </c>
      <c r="C4" s="56"/>
      <c r="D4" s="16"/>
      <c r="E4" s="16"/>
      <c r="F4" s="16"/>
    </row>
    <row r="5" spans="1:10" ht="199.5">
      <c r="A5" s="44" t="s">
        <v>24</v>
      </c>
      <c r="B5" s="45" t="s">
        <v>46</v>
      </c>
      <c r="C5" s="57" t="s">
        <v>25</v>
      </c>
      <c r="D5" s="46">
        <v>1</v>
      </c>
      <c r="E5" s="47"/>
      <c r="F5" s="47">
        <f>D5*E5</f>
        <v>0</v>
      </c>
    </row>
    <row r="6" spans="1:10" customFormat="1">
      <c r="A6" s="28"/>
      <c r="B6" s="20"/>
      <c r="C6" s="58"/>
      <c r="D6" s="10"/>
      <c r="E6" s="10"/>
      <c r="F6" s="10"/>
      <c r="G6" s="10"/>
      <c r="H6" s="10"/>
      <c r="I6" s="10"/>
      <c r="J6" s="10"/>
    </row>
    <row r="7" spans="1:10" customFormat="1" ht="85.5">
      <c r="A7" s="48" t="s">
        <v>26</v>
      </c>
      <c r="B7" s="49" t="s">
        <v>47</v>
      </c>
      <c r="C7" s="59"/>
      <c r="D7" s="50"/>
      <c r="E7" s="50"/>
      <c r="F7" s="50"/>
      <c r="G7" s="10"/>
      <c r="H7" s="10"/>
      <c r="I7" s="10"/>
      <c r="J7" s="10"/>
    </row>
    <row r="8" spans="1:10" customFormat="1">
      <c r="A8" s="44"/>
      <c r="B8" s="51" t="s">
        <v>48</v>
      </c>
      <c r="C8" s="57" t="s">
        <v>27</v>
      </c>
      <c r="D8" s="46">
        <v>1</v>
      </c>
      <c r="E8" s="47"/>
      <c r="F8" s="47">
        <f>D8*E8</f>
        <v>0</v>
      </c>
      <c r="G8" s="10"/>
      <c r="H8" s="10"/>
      <c r="I8" s="10"/>
      <c r="J8" s="10"/>
    </row>
    <row r="9" spans="1:10" customFormat="1">
      <c r="A9" s="28"/>
      <c r="B9" s="20"/>
      <c r="C9" s="58"/>
      <c r="D9" s="10"/>
      <c r="E9" s="10"/>
      <c r="F9" s="10"/>
      <c r="G9" s="10"/>
      <c r="H9" s="10"/>
      <c r="I9" s="10"/>
      <c r="J9" s="10"/>
    </row>
    <row r="10" spans="1:10" customFormat="1" ht="313.5">
      <c r="A10" s="48" t="s">
        <v>28</v>
      </c>
      <c r="B10" s="49" t="s">
        <v>29</v>
      </c>
      <c r="C10" s="59"/>
      <c r="D10" s="50"/>
      <c r="E10" s="50"/>
      <c r="F10" s="50"/>
      <c r="G10" s="10"/>
      <c r="H10" s="10"/>
      <c r="I10" s="10"/>
      <c r="J10" s="10"/>
    </row>
    <row r="11" spans="1:10" customFormat="1">
      <c r="A11" s="44"/>
      <c r="B11" s="51" t="s">
        <v>30</v>
      </c>
      <c r="C11" s="57" t="s">
        <v>31</v>
      </c>
      <c r="D11" s="46">
        <v>16</v>
      </c>
      <c r="E11" s="47"/>
      <c r="F11" s="47">
        <f>D11*E11</f>
        <v>0</v>
      </c>
    </row>
    <row r="12" spans="1:10" customFormat="1">
      <c r="A12" s="21"/>
      <c r="B12" s="22"/>
      <c r="C12" s="60"/>
      <c r="D12" s="18"/>
      <c r="E12" s="19"/>
      <c r="F12" s="19"/>
    </row>
    <row r="13" spans="1:10" customFormat="1" ht="116.25">
      <c r="A13" s="44" t="s">
        <v>36</v>
      </c>
      <c r="B13" s="45" t="s">
        <v>49</v>
      </c>
      <c r="C13" s="57" t="s">
        <v>50</v>
      </c>
      <c r="D13" s="46">
        <v>3</v>
      </c>
      <c r="E13" s="47"/>
      <c r="F13" s="47">
        <f>D13*E13</f>
        <v>0</v>
      </c>
    </row>
    <row r="14" spans="1:10" customFormat="1">
      <c r="A14" s="21"/>
      <c r="B14" s="22"/>
      <c r="C14" s="60"/>
      <c r="D14" s="18"/>
      <c r="E14" s="19"/>
      <c r="F14" s="19"/>
    </row>
    <row r="15" spans="1:10" customFormat="1" ht="15">
      <c r="A15" s="29" t="s">
        <v>22</v>
      </c>
      <c r="B15" s="23" t="s">
        <v>32</v>
      </c>
      <c r="C15" s="61"/>
      <c r="D15" s="24"/>
      <c r="E15" s="24"/>
      <c r="F15" s="25">
        <f>SUM(F5:F14)</f>
        <v>0</v>
      </c>
    </row>
    <row r="16" spans="1:10" customFormat="1">
      <c r="A16" s="21"/>
      <c r="B16" s="22"/>
      <c r="C16" s="60"/>
      <c r="D16" s="18"/>
      <c r="E16" s="19"/>
      <c r="F16" s="19"/>
    </row>
    <row r="17" spans="1:10" s="30" customFormat="1" ht="15">
      <c r="A17" s="27" t="s">
        <v>33</v>
      </c>
      <c r="B17" s="15" t="s">
        <v>51</v>
      </c>
      <c r="C17" s="56"/>
      <c r="D17" s="16"/>
      <c r="E17" s="16"/>
      <c r="F17" s="16"/>
    </row>
    <row r="18" spans="1:10" s="30" customFormat="1" ht="173.25">
      <c r="A18" s="44" t="s">
        <v>24</v>
      </c>
      <c r="B18" s="45" t="s">
        <v>52</v>
      </c>
      <c r="C18" s="57" t="s">
        <v>53</v>
      </c>
      <c r="D18" s="52">
        <v>1.8</v>
      </c>
      <c r="E18" s="47"/>
      <c r="F18" s="47">
        <f>+E18*D18</f>
        <v>0</v>
      </c>
    </row>
    <row r="19" spans="1:10" s="30" customFormat="1">
      <c r="A19" s="21"/>
      <c r="B19" s="17"/>
      <c r="C19" s="60"/>
      <c r="D19" s="18"/>
      <c r="E19" s="19"/>
      <c r="F19" s="19"/>
    </row>
    <row r="20" spans="1:10" s="30" customFormat="1" ht="87.75">
      <c r="A20" s="44" t="s">
        <v>26</v>
      </c>
      <c r="B20" s="45" t="s">
        <v>54</v>
      </c>
      <c r="C20" s="57" t="s">
        <v>53</v>
      </c>
      <c r="D20" s="52">
        <v>0.7</v>
      </c>
      <c r="E20" s="47"/>
      <c r="F20" s="47">
        <f>+E20*D20</f>
        <v>0</v>
      </c>
    </row>
    <row r="21" spans="1:10" s="30" customFormat="1">
      <c r="A21" s="21"/>
      <c r="B21" s="17"/>
      <c r="C21" s="60"/>
      <c r="D21" s="18"/>
      <c r="E21" s="19"/>
      <c r="F21" s="19"/>
    </row>
    <row r="22" spans="1:10" s="30" customFormat="1" ht="42.75">
      <c r="A22" s="44" t="s">
        <v>28</v>
      </c>
      <c r="B22" s="45" t="s">
        <v>55</v>
      </c>
      <c r="C22" s="57" t="s">
        <v>53</v>
      </c>
      <c r="D22" s="52">
        <v>1</v>
      </c>
      <c r="E22" s="47"/>
      <c r="F22" s="47">
        <f>+E22*D22</f>
        <v>0</v>
      </c>
      <c r="J22" s="32"/>
    </row>
    <row r="23" spans="1:10" s="30" customFormat="1">
      <c r="A23" s="21"/>
      <c r="B23" s="17"/>
      <c r="C23" s="60"/>
      <c r="D23" s="18"/>
      <c r="E23" s="19"/>
      <c r="F23" s="19"/>
      <c r="J23" s="32"/>
    </row>
    <row r="24" spans="1:10" s="30" customFormat="1" ht="15">
      <c r="A24" s="29" t="s">
        <v>33</v>
      </c>
      <c r="B24" s="23" t="s">
        <v>56</v>
      </c>
      <c r="C24" s="61"/>
      <c r="D24" s="24"/>
      <c r="E24" s="24"/>
      <c r="F24" s="25">
        <f>+SUM(F18:F22)</f>
        <v>0</v>
      </c>
    </row>
    <row r="25" spans="1:10" s="30" customFormat="1">
      <c r="A25" s="33"/>
      <c r="B25" s="34"/>
      <c r="C25" s="35"/>
      <c r="D25" s="36"/>
      <c r="E25" s="37"/>
      <c r="F25" s="38"/>
    </row>
    <row r="27" spans="1:10" customFormat="1" ht="15">
      <c r="A27" s="27" t="s">
        <v>37</v>
      </c>
      <c r="B27" s="15" t="s">
        <v>34</v>
      </c>
      <c r="C27" s="56"/>
      <c r="D27" s="16"/>
      <c r="E27" s="16"/>
      <c r="F27" s="16"/>
    </row>
    <row r="28" spans="1:10" customFormat="1" ht="57">
      <c r="A28" s="21" t="s">
        <v>24</v>
      </c>
      <c r="B28" s="17" t="s">
        <v>57</v>
      </c>
      <c r="C28" s="60"/>
      <c r="D28" s="18"/>
      <c r="E28" s="18"/>
      <c r="F28" s="18"/>
    </row>
    <row r="29" spans="1:10" customFormat="1" ht="28.5">
      <c r="A29" s="40"/>
      <c r="B29" s="17" t="s">
        <v>58</v>
      </c>
      <c r="C29" s="60"/>
      <c r="D29" s="18"/>
      <c r="E29" s="18"/>
      <c r="F29" s="18"/>
    </row>
    <row r="30" spans="1:10" customFormat="1" ht="28.5">
      <c r="A30" s="53"/>
      <c r="B30" s="45" t="s">
        <v>35</v>
      </c>
      <c r="C30" s="57" t="s">
        <v>27</v>
      </c>
      <c r="D30" s="46">
        <v>3</v>
      </c>
      <c r="E30" s="47"/>
      <c r="F30" s="47">
        <f>D30*E30</f>
        <v>0</v>
      </c>
    </row>
    <row r="31" spans="1:10" customFormat="1">
      <c r="A31" s="40"/>
      <c r="B31" s="17"/>
      <c r="C31" s="60"/>
      <c r="D31" s="18"/>
      <c r="E31" s="18"/>
      <c r="F31" s="18"/>
    </row>
    <row r="32" spans="1:10" customFormat="1" ht="42.75">
      <c r="A32" s="21" t="s">
        <v>26</v>
      </c>
      <c r="B32" s="17" t="s">
        <v>59</v>
      </c>
      <c r="C32" s="60"/>
      <c r="D32" s="18"/>
      <c r="E32" s="18"/>
      <c r="F32" s="18"/>
    </row>
    <row r="33" spans="1:6" customFormat="1" ht="71.25">
      <c r="A33" s="40"/>
      <c r="B33" s="17" t="s">
        <v>60</v>
      </c>
      <c r="C33" s="60"/>
      <c r="D33" s="18"/>
      <c r="E33" s="19"/>
      <c r="F33" s="19"/>
    </row>
    <row r="34" spans="1:6" customFormat="1" ht="42.75">
      <c r="A34" s="40"/>
      <c r="B34" s="17" t="s">
        <v>61</v>
      </c>
      <c r="C34" s="60"/>
      <c r="D34" s="18"/>
      <c r="E34" s="19"/>
      <c r="F34" s="19"/>
    </row>
    <row r="35" spans="1:6" customFormat="1" ht="28.5">
      <c r="A35" s="40"/>
      <c r="B35" s="17" t="s">
        <v>62</v>
      </c>
      <c r="C35" s="60"/>
      <c r="D35" s="18"/>
      <c r="E35" s="19"/>
      <c r="F35" s="19"/>
    </row>
    <row r="36" spans="1:6" customFormat="1" ht="28.5">
      <c r="A36" s="53"/>
      <c r="B36" s="45" t="s">
        <v>63</v>
      </c>
      <c r="C36" s="57" t="s">
        <v>27</v>
      </c>
      <c r="D36" s="46">
        <v>1</v>
      </c>
      <c r="E36" s="47"/>
      <c r="F36" s="47">
        <f>D36*E36</f>
        <v>0</v>
      </c>
    </row>
    <row r="37" spans="1:6" customFormat="1">
      <c r="A37" s="40"/>
      <c r="B37" s="17"/>
      <c r="C37" s="60"/>
      <c r="D37" s="18"/>
      <c r="E37" s="19"/>
      <c r="F37" s="19"/>
    </row>
    <row r="38" spans="1:6" customFormat="1" ht="15">
      <c r="A38" s="29" t="s">
        <v>37</v>
      </c>
      <c r="B38" s="23" t="s">
        <v>64</v>
      </c>
      <c r="C38" s="61"/>
      <c r="D38" s="24"/>
      <c r="E38" s="24"/>
      <c r="F38" s="25">
        <f>SUM(F28:F36)</f>
        <v>0</v>
      </c>
    </row>
    <row r="40" spans="1:6" customFormat="1">
      <c r="A40" s="21"/>
      <c r="B40" s="26"/>
      <c r="C40" s="60"/>
      <c r="D40" s="18"/>
      <c r="E40" s="18"/>
      <c r="F40" s="18"/>
    </row>
    <row r="41" spans="1:6" s="30" customFormat="1" ht="15">
      <c r="A41" s="27" t="s">
        <v>39</v>
      </c>
      <c r="B41" s="15" t="s">
        <v>65</v>
      </c>
      <c r="C41" s="56"/>
      <c r="D41" s="16"/>
      <c r="E41" s="16"/>
      <c r="F41" s="16"/>
    </row>
    <row r="42" spans="1:6" customFormat="1">
      <c r="A42" s="21"/>
      <c r="B42" s="22"/>
      <c r="C42" s="60"/>
      <c r="D42" s="18"/>
      <c r="E42" s="19"/>
      <c r="F42" s="19"/>
    </row>
    <row r="43" spans="1:6" customFormat="1" ht="102">
      <c r="A43" s="44" t="s">
        <v>24</v>
      </c>
      <c r="B43" s="45" t="s">
        <v>66</v>
      </c>
      <c r="C43" s="57" t="s">
        <v>50</v>
      </c>
      <c r="D43" s="52">
        <v>1.5</v>
      </c>
      <c r="E43" s="47"/>
      <c r="F43" s="47">
        <f>D43*E43</f>
        <v>0</v>
      </c>
    </row>
    <row r="44" spans="1:6" customFormat="1">
      <c r="A44" s="21"/>
      <c r="B44" s="17"/>
      <c r="C44" s="60"/>
      <c r="D44" s="31"/>
      <c r="E44" s="19"/>
      <c r="F44" s="19"/>
    </row>
    <row r="45" spans="1:6" customFormat="1" ht="102">
      <c r="A45" s="44" t="s">
        <v>26</v>
      </c>
      <c r="B45" s="45" t="s">
        <v>67</v>
      </c>
      <c r="C45" s="57" t="s">
        <v>50</v>
      </c>
      <c r="D45" s="52">
        <v>1.5</v>
      </c>
      <c r="E45" s="47"/>
      <c r="F45" s="47">
        <f>D45*E45</f>
        <v>0</v>
      </c>
    </row>
    <row r="46" spans="1:6" customFormat="1">
      <c r="A46" s="21"/>
      <c r="B46" s="22"/>
      <c r="C46" s="60"/>
      <c r="D46" s="31"/>
      <c r="E46" s="19"/>
      <c r="F46" s="19"/>
    </row>
    <row r="47" spans="1:6" customFormat="1" ht="102">
      <c r="A47" s="44" t="s">
        <v>28</v>
      </c>
      <c r="B47" s="45" t="s">
        <v>68</v>
      </c>
      <c r="C47" s="57" t="s">
        <v>50</v>
      </c>
      <c r="D47" s="52">
        <v>1.5</v>
      </c>
      <c r="E47" s="47"/>
      <c r="F47" s="47">
        <f>D47*E47</f>
        <v>0</v>
      </c>
    </row>
    <row r="48" spans="1:6" customFormat="1">
      <c r="A48" s="21"/>
      <c r="B48" s="22"/>
      <c r="C48" s="60"/>
      <c r="D48" s="18"/>
      <c r="E48" s="19"/>
      <c r="F48" s="19"/>
    </row>
    <row r="49" spans="1:8" customFormat="1" ht="71.25">
      <c r="A49" s="44" t="s">
        <v>69</v>
      </c>
      <c r="B49" s="45" t="s">
        <v>70</v>
      </c>
      <c r="C49" s="57" t="s">
        <v>38</v>
      </c>
      <c r="D49" s="52">
        <v>2</v>
      </c>
      <c r="E49" s="47"/>
      <c r="F49" s="47">
        <f>D49*E49</f>
        <v>0</v>
      </c>
    </row>
    <row r="50" spans="1:8" customFormat="1">
      <c r="A50" s="21"/>
      <c r="B50" s="17"/>
      <c r="C50" s="60"/>
      <c r="D50" s="18"/>
      <c r="E50" s="19"/>
      <c r="F50" s="19"/>
    </row>
    <row r="51" spans="1:8" s="30" customFormat="1" ht="42.75">
      <c r="A51" s="21" t="s">
        <v>71</v>
      </c>
      <c r="B51" s="26" t="s">
        <v>72</v>
      </c>
      <c r="C51" s="60"/>
      <c r="D51" s="18"/>
      <c r="E51" s="19"/>
      <c r="F51" s="19"/>
    </row>
    <row r="52" spans="1:8" s="30" customFormat="1">
      <c r="A52" s="21" t="s">
        <v>73</v>
      </c>
      <c r="B52" s="26" t="s">
        <v>74</v>
      </c>
      <c r="C52" s="57" t="s">
        <v>75</v>
      </c>
      <c r="D52" s="52">
        <v>1.5</v>
      </c>
      <c r="E52" s="47"/>
      <c r="F52" s="47">
        <f>+E52*D52</f>
        <v>0</v>
      </c>
      <c r="H52" s="41"/>
    </row>
    <row r="53" spans="1:8" s="30" customFormat="1">
      <c r="A53" s="21" t="s">
        <v>76</v>
      </c>
      <c r="B53" s="26" t="s">
        <v>77</v>
      </c>
      <c r="C53" s="57" t="s">
        <v>75</v>
      </c>
      <c r="D53" s="52">
        <v>1.5</v>
      </c>
      <c r="E53" s="47"/>
      <c r="F53" s="47">
        <f>+E53*D53</f>
        <v>0</v>
      </c>
      <c r="H53" s="41"/>
    </row>
    <row r="54" spans="1:8" s="30" customFormat="1">
      <c r="A54" s="44" t="s">
        <v>78</v>
      </c>
      <c r="B54" s="54" t="s">
        <v>79</v>
      </c>
      <c r="C54" s="57" t="s">
        <v>75</v>
      </c>
      <c r="D54" s="52">
        <v>1.5</v>
      </c>
      <c r="E54" s="47"/>
      <c r="F54" s="47">
        <f>+E54*D54</f>
        <v>0</v>
      </c>
      <c r="H54" s="41"/>
    </row>
    <row r="55" spans="1:8" customFormat="1">
      <c r="A55" s="39"/>
      <c r="B55" s="10"/>
      <c r="C55" s="58"/>
      <c r="D55" s="10"/>
      <c r="E55" s="10"/>
      <c r="F55" s="10"/>
    </row>
    <row r="56" spans="1:8" customFormat="1" ht="42.75">
      <c r="A56" s="21" t="s">
        <v>80</v>
      </c>
      <c r="B56" s="17" t="s">
        <v>81</v>
      </c>
      <c r="C56" s="60"/>
      <c r="D56" s="18"/>
      <c r="E56" s="18"/>
      <c r="F56" s="18"/>
    </row>
    <row r="57" spans="1:8" customFormat="1">
      <c r="A57" s="44"/>
      <c r="B57" s="45" t="s">
        <v>82</v>
      </c>
      <c r="C57" s="57" t="s">
        <v>38</v>
      </c>
      <c r="D57" s="52">
        <v>2</v>
      </c>
      <c r="E57" s="47"/>
      <c r="F57" s="47">
        <f>D57*E57</f>
        <v>0</v>
      </c>
    </row>
    <row r="58" spans="1:8" s="30" customFormat="1">
      <c r="A58" s="21"/>
      <c r="B58" s="26"/>
      <c r="C58" s="60"/>
      <c r="D58" s="18"/>
      <c r="E58" s="19"/>
      <c r="F58" s="19"/>
      <c r="H58" s="41"/>
    </row>
    <row r="59" spans="1:8" s="30" customFormat="1" ht="15">
      <c r="A59" s="29" t="s">
        <v>39</v>
      </c>
      <c r="B59" s="23" t="s">
        <v>83</v>
      </c>
      <c r="C59" s="61"/>
      <c r="D59" s="24"/>
      <c r="E59" s="24"/>
      <c r="F59" s="25">
        <f>+SUM(F52:F54)</f>
        <v>0</v>
      </c>
    </row>
    <row r="60" spans="1:8" customFormat="1">
      <c r="A60" s="39"/>
      <c r="B60" s="10"/>
      <c r="C60" s="58"/>
      <c r="D60" s="10"/>
      <c r="E60" s="10"/>
      <c r="F60" s="10"/>
    </row>
    <row r="61" spans="1:8" customFormat="1" ht="15">
      <c r="A61" s="27" t="s">
        <v>84</v>
      </c>
      <c r="B61" s="15" t="s">
        <v>40</v>
      </c>
      <c r="C61" s="56"/>
      <c r="D61" s="16"/>
      <c r="E61" s="16"/>
      <c r="F61" s="16"/>
    </row>
    <row r="62" spans="1:8" customFormat="1">
      <c r="A62" s="39"/>
      <c r="B62" s="10"/>
      <c r="C62" s="58"/>
      <c r="D62" s="10"/>
      <c r="E62" s="10"/>
      <c r="F62" s="10"/>
    </row>
    <row r="63" spans="1:8" customFormat="1" ht="85.5">
      <c r="A63" s="21" t="s">
        <v>24</v>
      </c>
      <c r="B63" s="17" t="s">
        <v>41</v>
      </c>
      <c r="C63" s="60"/>
      <c r="D63" s="18"/>
      <c r="E63" s="18"/>
      <c r="F63" s="18"/>
    </row>
    <row r="64" spans="1:8" customFormat="1">
      <c r="A64" s="44"/>
      <c r="B64" s="45" t="s">
        <v>42</v>
      </c>
      <c r="C64" s="57" t="s">
        <v>25</v>
      </c>
      <c r="D64" s="46">
        <v>1</v>
      </c>
      <c r="E64" s="47"/>
      <c r="F64" s="47">
        <f>D64*E64</f>
        <v>0</v>
      </c>
    </row>
    <row r="65" spans="1:6" customFormat="1">
      <c r="A65" s="21"/>
      <c r="B65" s="17"/>
      <c r="C65" s="60"/>
      <c r="D65" s="18"/>
      <c r="E65" s="18"/>
      <c r="F65" s="18"/>
    </row>
    <row r="66" spans="1:6" customFormat="1" ht="15">
      <c r="A66" s="29" t="s">
        <v>84</v>
      </c>
      <c r="B66" s="23" t="s">
        <v>43</v>
      </c>
      <c r="C66" s="61"/>
      <c r="D66" s="24"/>
      <c r="E66" s="24"/>
      <c r="F66" s="25">
        <f>SUM(F64)</f>
        <v>0</v>
      </c>
    </row>
    <row r="67" spans="1:6" customFormat="1">
      <c r="A67" s="39"/>
      <c r="B67" s="20"/>
      <c r="C67" s="58"/>
      <c r="D67" s="10"/>
      <c r="E67" s="10"/>
      <c r="F67" s="10"/>
    </row>
    <row r="68" spans="1:6" customFormat="1">
      <c r="A68" s="39"/>
      <c r="B68" s="20"/>
      <c r="C68" s="58"/>
      <c r="D68" s="10"/>
      <c r="E68" s="10"/>
      <c r="F68" s="10"/>
    </row>
    <row r="69" spans="1:6" customFormat="1" ht="15">
      <c r="A69" s="67" t="s">
        <v>44</v>
      </c>
      <c r="B69" s="68"/>
      <c r="C69" s="68"/>
      <c r="D69" s="68"/>
      <c r="E69" s="68"/>
      <c r="F69" s="69"/>
    </row>
    <row r="70" spans="1:6" customFormat="1">
      <c r="A70" s="43" t="str">
        <f>A15</f>
        <v>I</v>
      </c>
      <c r="B70" s="70" t="str">
        <f>B15</f>
        <v>PRIPREMNI RADOVI UKUPNO:</v>
      </c>
      <c r="C70" s="71"/>
      <c r="D70" s="71"/>
      <c r="E70" s="72"/>
      <c r="F70" s="42">
        <f>F15</f>
        <v>0</v>
      </c>
    </row>
    <row r="71" spans="1:6" customFormat="1">
      <c r="A71" s="43" t="str">
        <f>A24</f>
        <v>II</v>
      </c>
      <c r="B71" s="70" t="str">
        <f>B24</f>
        <v>ZEMLJANI RADOVI UKUPNO:</v>
      </c>
      <c r="C71" s="71"/>
      <c r="D71" s="71"/>
      <c r="E71" s="72"/>
      <c r="F71" s="42">
        <f>F24</f>
        <v>0</v>
      </c>
    </row>
    <row r="72" spans="1:6" customFormat="1">
      <c r="A72" s="43" t="str">
        <f>A38</f>
        <v>III</v>
      </c>
      <c r="B72" s="70" t="str">
        <f>B38</f>
        <v>BETONSKI I ZIDARSKI RADOVI UKUPNO:</v>
      </c>
      <c r="C72" s="71"/>
      <c r="D72" s="71"/>
      <c r="E72" s="72"/>
      <c r="F72" s="42">
        <f>F38</f>
        <v>0</v>
      </c>
    </row>
    <row r="73" spans="1:6" customFormat="1">
      <c r="A73" s="43" t="str">
        <f>A59</f>
        <v>IV</v>
      </c>
      <c r="B73" s="70" t="str">
        <f>B59</f>
        <v>CESTARSKI RADOVI UKUPNO:</v>
      </c>
      <c r="C73" s="71"/>
      <c r="D73" s="71"/>
      <c r="E73" s="72"/>
      <c r="F73" s="42">
        <f>F59</f>
        <v>0</v>
      </c>
    </row>
    <row r="74" spans="1:6" customFormat="1">
      <c r="A74" s="43" t="str">
        <f t="array" ref="A74:B74">A66:B66</f>
        <v>V</v>
      </c>
      <c r="B74" s="70" t="str">
        <v>ZAVRŠNI RADOVI UKUPNO:</v>
      </c>
      <c r="C74" s="71"/>
      <c r="D74" s="71"/>
      <c r="E74" s="72"/>
      <c r="F74" s="42">
        <f>F66</f>
        <v>0</v>
      </c>
    </row>
    <row r="75" spans="1:6" customFormat="1">
      <c r="A75" s="64" t="s">
        <v>45</v>
      </c>
      <c r="B75" s="65"/>
      <c r="C75" s="65"/>
      <c r="D75" s="65"/>
      <c r="E75" s="66"/>
      <c r="F75" s="42">
        <f>SUM(F70:F74)</f>
        <v>0</v>
      </c>
    </row>
    <row r="78" spans="1:6">
      <c r="B78" s="73" t="s">
        <v>86</v>
      </c>
      <c r="C78" s="73"/>
      <c r="D78" s="73"/>
      <c r="E78" s="73"/>
      <c r="F78" s="73"/>
    </row>
    <row r="79" spans="1:6">
      <c r="B79" s="73"/>
      <c r="C79" s="73"/>
      <c r="D79" s="73"/>
      <c r="E79" s="73"/>
      <c r="F79" s="73"/>
    </row>
    <row r="80" spans="1:6">
      <c r="B80" s="73"/>
      <c r="C80" s="73"/>
      <c r="D80" s="73"/>
      <c r="E80" s="73"/>
      <c r="F80" s="73"/>
    </row>
    <row r="81" spans="2:6">
      <c r="B81" s="73"/>
      <c r="C81" s="73"/>
      <c r="D81" s="73"/>
      <c r="E81" s="73"/>
      <c r="F81" s="73"/>
    </row>
  </sheetData>
  <mergeCells count="10">
    <mergeCell ref="B78:F81"/>
    <mergeCell ref="A1:F1"/>
    <mergeCell ref="A2:F2"/>
    <mergeCell ref="A75:E75"/>
    <mergeCell ref="A69:F69"/>
    <mergeCell ref="B70:E70"/>
    <mergeCell ref="B71:E71"/>
    <mergeCell ref="B72:E72"/>
    <mergeCell ref="B73:E73"/>
    <mergeCell ref="B74:E74"/>
  </mergeCells>
  <pageMargins left="0.70000000000000007" right="0.70000000000000007" top="0.75" bottom="0.75" header="0.30000000000000004" footer="0.30000000000000004"/>
  <pageSetup paperSize="9" scale="83" fitToWidth="0" fitToHeight="0" orientation="portrait" verticalDpi="0" r:id="rId1"/>
  <rowBreaks count="2" manualBreakCount="2">
    <brk id="39" max="16383" man="1"/>
    <brk id="6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Opći uvjeti</vt:lpstr>
      <vt:lpstr>TRO_POVEZANO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Magdalena Šarin</dc:creator>
  <cp:lastModifiedBy>Ivan Klanac</cp:lastModifiedBy>
  <cp:lastPrinted>2026-06-16T09:10:16Z</cp:lastPrinted>
  <dcterms:created xsi:type="dcterms:W3CDTF">2024-07-09T08:35:52Z</dcterms:created>
  <dcterms:modified xsi:type="dcterms:W3CDTF">2026-06-16T09:11:06Z</dcterms:modified>
</cp:coreProperties>
</file>