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dik\Desktop\NABAVA\2026\Jednostavna\15. 1-400-2026-930 Stručni nadzor i kontrolna ispitivanja ČVOR BISKO A1\CENTRIX\"/>
    </mc:Choice>
  </mc:AlternateContent>
  <bookViews>
    <workbookView xWindow="28680" yWindow="-2940" windowWidth="29040" windowHeight="15840"/>
  </bookViews>
  <sheets>
    <sheet name="KONTROLNA ISPITIVANJA BISKO" sheetId="1" r:id="rId1"/>
  </sheets>
  <definedNames>
    <definedName name="_Toc396018338" localSheetId="0">'KONTROLNA ISPITIVANJA BISKO'!#REF!</definedName>
    <definedName name="_Toc396018339" localSheetId="0">'KONTROLNA ISPITIVANJA BISKO'!#REF!</definedName>
    <definedName name="_Toc396018341" localSheetId="0">'KONTROLNA ISPITIVANJA BISKO'!#REF!</definedName>
    <definedName name="_xlnm.Print_Area" localSheetId="0">'KONTROLNA ISPITIVANJA BISKO'!$A$1:$I$199</definedName>
    <definedName name="_xlnm.Print_Titles" localSheetId="0">'KONTROLNA ISPITIVANJA BISKO'!$3:$3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0" i="1" l="1"/>
  <c r="I19" i="1" l="1"/>
  <c r="I20" i="1"/>
  <c r="I23" i="1"/>
  <c r="I24" i="1"/>
  <c r="I25" i="1"/>
  <c r="I26" i="1"/>
  <c r="I27" i="1"/>
  <c r="I30" i="1"/>
  <c r="I31" i="1"/>
  <c r="I32" i="1"/>
  <c r="I33" i="1"/>
  <c r="I34" i="1"/>
  <c r="I35" i="1"/>
  <c r="I36" i="1"/>
  <c r="I39" i="1"/>
  <c r="I40" i="1"/>
  <c r="I41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60" i="1"/>
  <c r="I61" i="1"/>
  <c r="I62" i="1"/>
  <c r="I63" i="1"/>
  <c r="I64" i="1"/>
  <c r="I65" i="1"/>
  <c r="I66" i="1"/>
  <c r="I67" i="1"/>
  <c r="I74" i="1"/>
  <c r="I75" i="1"/>
  <c r="I78" i="1"/>
  <c r="I79" i="1"/>
  <c r="I80" i="1"/>
  <c r="I81" i="1"/>
  <c r="I82" i="1"/>
  <c r="I85" i="1"/>
  <c r="I86" i="1"/>
  <c r="I87" i="1"/>
  <c r="I88" i="1"/>
  <c r="I89" i="1"/>
  <c r="I90" i="1"/>
  <c r="I91" i="1"/>
  <c r="I94" i="1"/>
  <c r="I95" i="1"/>
  <c r="I96" i="1"/>
  <c r="I97" i="1"/>
  <c r="I98" i="1"/>
  <c r="I99" i="1"/>
  <c r="I100" i="1"/>
  <c r="I103" i="1"/>
  <c r="I104" i="1"/>
  <c r="I105" i="1"/>
  <c r="I106" i="1"/>
  <c r="I107" i="1"/>
  <c r="I108" i="1"/>
  <c r="I109" i="1"/>
  <c r="I110" i="1"/>
  <c r="I111" i="1"/>
  <c r="I112" i="1"/>
  <c r="I115" i="1"/>
  <c r="I116" i="1"/>
  <c r="I117" i="1"/>
  <c r="I118" i="1"/>
  <c r="I119" i="1"/>
  <c r="I127" i="1"/>
  <c r="I128" i="1"/>
  <c r="I131" i="1"/>
  <c r="I132" i="1"/>
  <c r="I133" i="1"/>
  <c r="I134" i="1"/>
  <c r="I135" i="1"/>
  <c r="I138" i="1"/>
  <c r="I139" i="1"/>
  <c r="I140" i="1"/>
  <c r="I141" i="1"/>
  <c r="I142" i="1"/>
  <c r="I145" i="1"/>
  <c r="I146" i="1"/>
  <c r="I147" i="1"/>
  <c r="I148" i="1"/>
  <c r="I149" i="1"/>
  <c r="I150" i="1"/>
  <c r="I151" i="1"/>
  <c r="I152" i="1"/>
  <c r="I155" i="1"/>
  <c r="I156" i="1"/>
  <c r="I157" i="1"/>
  <c r="I158" i="1"/>
  <c r="I159" i="1"/>
  <c r="I160" i="1"/>
  <c r="I166" i="1"/>
  <c r="I170" i="1"/>
  <c r="I171" i="1"/>
  <c r="I172" i="1"/>
  <c r="I179" i="1"/>
  <c r="I180" i="1"/>
  <c r="I181" i="1"/>
  <c r="I182" i="1"/>
  <c r="I183" i="1"/>
  <c r="D71" i="1"/>
  <c r="D124" i="1"/>
  <c r="D16" i="1"/>
  <c r="H197" i="1" l="1"/>
  <c r="H198" i="1" l="1"/>
</calcChain>
</file>

<file path=xl/comments1.xml><?xml version="1.0" encoding="utf-8"?>
<comments xmlns="http://schemas.openxmlformats.org/spreadsheetml/2006/main">
  <authors>
    <author>Windows User</author>
  </authors>
  <commentList>
    <comment ref="B67" authorId="0" shapeId="0">
      <text>
        <r>
          <rPr>
            <b/>
            <sz val="8"/>
            <rFont val="Tahoma"/>
            <family val="2"/>
            <charset val="238"/>
          </rPr>
          <t>Windows User:</t>
        </r>
        <r>
          <rPr>
            <sz val="8"/>
            <rFont val="Tahoma"/>
            <family val="2"/>
            <charset val="238"/>
          </rPr>
          <t xml:space="preserve">
</t>
        </r>
      </text>
    </comment>
    <comment ref="B119" authorId="0" shapeId="0">
      <text>
        <r>
          <rPr>
            <b/>
            <sz val="8"/>
            <rFont val="Tahoma"/>
            <family val="2"/>
            <charset val="238"/>
          </rPr>
          <t>Windows User:</t>
        </r>
        <r>
          <rPr>
            <sz val="8"/>
            <rFont val="Tahoma"/>
            <family val="2"/>
            <charset val="238"/>
          </rPr>
          <t xml:space="preserve">
</t>
        </r>
      </text>
    </comment>
    <comment ref="B160" authorId="0" shapeId="0">
      <text>
        <r>
          <rPr>
            <b/>
            <sz val="8"/>
            <rFont val="Tahoma"/>
            <family val="2"/>
            <charset val="238"/>
          </rPr>
          <t>Windows User:</t>
        </r>
        <r>
          <rPr>
            <sz val="8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<sst xmlns="http://schemas.openxmlformats.org/spreadsheetml/2006/main" count="433" uniqueCount="146">
  <si>
    <t>TROŠKOVNIK KONTROLNIH ISPITIVANJA I STRUČNOG NADZORA</t>
  </si>
  <si>
    <t>Stavka</t>
  </si>
  <si>
    <t>Vrsta ispitivanja</t>
  </si>
  <si>
    <t>Jedinica mjere</t>
  </si>
  <si>
    <t>Količina</t>
  </si>
  <si>
    <t>Jedinična cijena</t>
  </si>
  <si>
    <t>Iznos                     [€]</t>
  </si>
  <si>
    <t>KONTROLNA ISPITIVANJA I STRUČNI NADZOR - OPĆENITO</t>
  </si>
  <si>
    <t>Pri provođenju geodetskog nadzora potrebno je provoditi  kontrole svih radova i slojeva, prije, tijekom radova i po završetku slojeva naročito kontrolu geodetskog izravnanja u smislu usklađenosti s Pravilnikom o osnovnim uvjetima kojima javne ceste izvan naselja i njihovi elementi moraju udovoljavati sa stajališta sigurnosti prometa</t>
  </si>
  <si>
    <t>A) KONTROLNA ISPITIVANJA</t>
  </si>
  <si>
    <t>KOLNIČKA KONSTRUKCIJA - Prema zahtjevima iz projekta</t>
  </si>
  <si>
    <t>A.1.</t>
  </si>
  <si>
    <t>HABAJUĆI SLOJ SPLITMASTIKS ASFALT  SMA 11 45/80-65, AG1 M1; 3,5 cm</t>
  </si>
  <si>
    <t>Ukupna površina</t>
  </si>
  <si>
    <t>m2</t>
  </si>
  <si>
    <t>Ukupno tona asfaltne mješavine</t>
  </si>
  <si>
    <t>t</t>
  </si>
  <si>
    <t>A.1.1</t>
  </si>
  <si>
    <t>Ispitivanje punila:</t>
  </si>
  <si>
    <t>Granulometrijski sastav</t>
  </si>
  <si>
    <t>HRN EN 933-10</t>
  </si>
  <si>
    <t>kom</t>
  </si>
  <si>
    <t>Kvaliteta sitnih čestica</t>
  </si>
  <si>
    <t>HRN EN 933-9</t>
  </si>
  <si>
    <t>A.1.2.</t>
  </si>
  <si>
    <t>Ispitivanje agregata:</t>
  </si>
  <si>
    <t>Granulometrijski sastav, udio sitnih čestica, sve frakcije</t>
  </si>
  <si>
    <t>HRN EN 933-1</t>
  </si>
  <si>
    <t>kompl.</t>
  </si>
  <si>
    <t>Indeks oblika/plosnatosti</t>
  </si>
  <si>
    <t xml:space="preserve">HRN EN 933-3 ili 4       </t>
  </si>
  <si>
    <t>Uglatost zrnja</t>
  </si>
  <si>
    <t>HRN EN 933-6</t>
  </si>
  <si>
    <t>Otpornost na predrobljavanje</t>
  </si>
  <si>
    <t>HRN EN 1097-2</t>
  </si>
  <si>
    <t>A.1.3.</t>
  </si>
  <si>
    <t>Ispitivanje bitumenskog veziva:</t>
  </si>
  <si>
    <t>Penetracija</t>
  </si>
  <si>
    <t>HRN EN 1426</t>
  </si>
  <si>
    <t>Točka razmekšanja</t>
  </si>
  <si>
    <t>HRN EN 1427</t>
  </si>
  <si>
    <t>Točka loma po Frassu</t>
  </si>
  <si>
    <t>HRN EN 12593</t>
  </si>
  <si>
    <t>Elastični povrat</t>
  </si>
  <si>
    <t>HRN EN 13398</t>
  </si>
  <si>
    <t>Otpornost na otvrdnjavanje       HRN EN 12607-1</t>
  </si>
  <si>
    <t xml:space="preserve">Zadržana penetracija </t>
  </si>
  <si>
    <t>Porast/pad točke razmekšanja</t>
  </si>
  <si>
    <t>A.1.4.</t>
  </si>
  <si>
    <t>Ispitivanje bitumenske emulzije:</t>
  </si>
  <si>
    <t>Polaritet čestica</t>
  </si>
  <si>
    <t>HRN EN 1430</t>
  </si>
  <si>
    <t>Udio veziva</t>
  </si>
  <si>
    <t>HRN EN 1428</t>
  </si>
  <si>
    <t>Vrijednost raspada</t>
  </si>
  <si>
    <t>HRN EN 13075-1</t>
  </si>
  <si>
    <t>Bitumen izdvojen prema HRN EN 13074-1 ili HRN EN 13074-2</t>
  </si>
  <si>
    <t>Kohezija</t>
  </si>
  <si>
    <t>HRN EN 13589</t>
  </si>
  <si>
    <t>A.1.5.</t>
  </si>
  <si>
    <t>Ispitivanje bitumenske mješavine:</t>
  </si>
  <si>
    <t>Bitumen izdvojen ekstrakcijom</t>
  </si>
  <si>
    <t>HRN EN 12697-2</t>
  </si>
  <si>
    <t>Topivi udio veziva</t>
  </si>
  <si>
    <t>HRN EN 12697-1</t>
  </si>
  <si>
    <t>Udio šupljina</t>
  </si>
  <si>
    <t>HRN EN 12697-8</t>
  </si>
  <si>
    <t>Ispuna šupljina bitumenom</t>
  </si>
  <si>
    <t>Otpornost na vodu (omjer ITSR)</t>
  </si>
  <si>
    <t>HRN EN 12697-12</t>
  </si>
  <si>
    <t>Ocjeđivanje veziva</t>
  </si>
  <si>
    <t>HRN EN 12697-18</t>
  </si>
  <si>
    <t>Temperatura</t>
  </si>
  <si>
    <t>HRN EN 12697-13</t>
  </si>
  <si>
    <t>A.1.6.</t>
  </si>
  <si>
    <t>Ispitivanje ugrađenog asfaltnog sloja:</t>
  </si>
  <si>
    <t>Debljina</t>
  </si>
  <si>
    <t>HRN EN 12697-36</t>
  </si>
  <si>
    <t>Stupanj zbijenosti</t>
  </si>
  <si>
    <t>Računska metoda</t>
  </si>
  <si>
    <t>Povezanost slojeva</t>
  </si>
  <si>
    <t>nHRN EN 12697-48</t>
  </si>
  <si>
    <t>Tekstura</t>
  </si>
  <si>
    <t>HRN EN 13036-1         HRN EN 13036-6</t>
  </si>
  <si>
    <t>Hvatljivost</t>
  </si>
  <si>
    <t>HRN EN 13036-4</t>
  </si>
  <si>
    <t>Otpornost prema trajnoj deformaciji - kolotraženje</t>
  </si>
  <si>
    <t>HRN EN 12697-22</t>
  </si>
  <si>
    <t>Uzdužna ravnost</t>
  </si>
  <si>
    <t xml:space="preserve">HRN EN 13036-5 i HRN EN 13036-6                                       </t>
  </si>
  <si>
    <t>m'</t>
  </si>
  <si>
    <t>A.3.</t>
  </si>
  <si>
    <t>A.3.1</t>
  </si>
  <si>
    <t>A.3.2.</t>
  </si>
  <si>
    <t>A.3.3.</t>
  </si>
  <si>
    <t>A.3.5.</t>
  </si>
  <si>
    <t>A.3.6.</t>
  </si>
  <si>
    <t>A.6.</t>
  </si>
  <si>
    <t>Ugrađeni sloj:</t>
  </si>
  <si>
    <t>Geodetsko snimanje</t>
  </si>
  <si>
    <t>Modul stišljivosti</t>
  </si>
  <si>
    <t>HRN U.B1.046 
HRN EN 13286-2</t>
  </si>
  <si>
    <t>HRN U.B1.016 
HRN EN 13286-2</t>
  </si>
  <si>
    <t>Uzdužna ravnost - kontinuirano</t>
  </si>
  <si>
    <t>-</t>
  </si>
  <si>
    <t>/</t>
  </si>
  <si>
    <t>PROMETNA SIGNALIZACIJA I OPREMA CESTE-OZNAKE NA KOLNIKU</t>
  </si>
  <si>
    <t>Ukupna duljina</t>
  </si>
  <si>
    <t>m</t>
  </si>
  <si>
    <t>Ispitivanje debljine oznake suhog filma, bez staklenih kuglica (posebno za svaku vrstu oznake (1/20.000 m)</t>
  </si>
  <si>
    <t>HRN EN 13197</t>
  </si>
  <si>
    <t>Ispitivanje otpornosti suhog filma na sklizanje (1/10.000 m)</t>
  </si>
  <si>
    <t>HRN EN 1436</t>
  </si>
  <si>
    <t>Ispitivanje dnevne i noćne vidljivosti te položaja koordinata boje u spektralnom dijagramu suhog filma (1/5.000 m)</t>
  </si>
  <si>
    <t>Vizualni pregled i određivanje stanja i mogućih nedostataka suhog filma oznaka</t>
  </si>
  <si>
    <t>Ocjena geometrije kolnika, mjerenje širine oznake</t>
  </si>
  <si>
    <t>GEODETSKO SNIMANJE IZVEDENIH SLOJEVA (VISINA,PAD I POLOŽAJ, PRIJE UKLANJANJA I NAKON IZVEDBE SVAKOG SLOJA)</t>
  </si>
  <si>
    <t>1/50m sloja</t>
  </si>
  <si>
    <r>
      <t xml:space="preserve">                  </t>
    </r>
    <r>
      <rPr>
        <b/>
        <sz val="10"/>
        <rFont val="Arial"/>
        <family val="2"/>
        <charset val="238"/>
      </rPr>
      <t>UKUPNO A:</t>
    </r>
  </si>
  <si>
    <t xml:space="preserve">B) STRUČNI NADZOR </t>
  </si>
  <si>
    <t>B.1.</t>
  </si>
  <si>
    <t xml:space="preserve">                  UKUPNO B: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</si>
  <si>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</si>
  <si>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</si>
  <si>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</si>
  <si>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</si>
  <si>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</si>
  <si>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UKUPNO:</t>
  </si>
  <si>
    <t>NOSIVI SLOJ ,  AC 32 BASE PmB 45/80-65, debljine 8 cm</t>
  </si>
  <si>
    <t>NOSIVI SLOJ OD DROBLJENOG KAMENOG MATERIJALA D=40 CM</t>
  </si>
  <si>
    <t>VEZNI SLOJ  ASFALTA  AC 11 bin 45/80-65; 4,0 cm</t>
  </si>
  <si>
    <t>A.2.</t>
  </si>
  <si>
    <t>A.2.1</t>
  </si>
  <si>
    <t>A.2.2.</t>
  </si>
  <si>
    <t>A.2.3.</t>
  </si>
  <si>
    <t>A.2.4.</t>
  </si>
  <si>
    <t>A.2.5.</t>
  </si>
  <si>
    <t>A.2.6.</t>
  </si>
  <si>
    <t>A.4.</t>
  </si>
  <si>
    <t>A.4.1.</t>
  </si>
  <si>
    <t>A.5.</t>
  </si>
  <si>
    <t>A.5.1.</t>
  </si>
  <si>
    <t>dan</t>
  </si>
  <si>
    <t>Stručni nadzor. 
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</si>
  <si>
    <t xml:space="preserve">STRUČNI NADZOR I KONTROLNA ISPITIVANJA NA SANACIJI KOLNIKA NA KRAKU 1 ČVORA BISKO U KM 390+407 NA AUTOCESTI A1 ZAGREB – SPLIT - DUBROVNIK </t>
  </si>
  <si>
    <t>Ev.broj: 1-400-2026-930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</si>
</sst>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17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2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43" fontId="3" fillId="0" borderId="0" xfId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right" vertical="center"/>
    </xf>
    <xf numFmtId="43" fontId="3" fillId="0" borderId="31" xfId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justify" vertical="center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" fontId="3" fillId="0" borderId="18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4" fontId="3" fillId="0" borderId="17" xfId="1" applyNumberFormat="1" applyFon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4" fontId="3" fillId="0" borderId="17" xfId="1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vertical="center"/>
    </xf>
    <xf numFmtId="164" fontId="3" fillId="0" borderId="32" xfId="1" applyNumberFormat="1" applyFont="1" applyBorder="1" applyAlignment="1">
      <alignment horizontal="right" vertical="center"/>
    </xf>
    <xf numFmtId="4" fontId="3" fillId="0" borderId="33" xfId="1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64" fontId="4" fillId="0" borderId="32" xfId="1" applyNumberFormat="1" applyFont="1" applyBorder="1" applyAlignment="1">
      <alignment horizontal="right" vertical="center"/>
    </xf>
    <xf numFmtId="164" fontId="4" fillId="0" borderId="33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" fontId="4" fillId="0" borderId="32" xfId="1" applyNumberFormat="1" applyFont="1" applyFill="1" applyBorder="1" applyAlignment="1">
      <alignment horizontal="right" vertical="center"/>
    </xf>
    <xf numFmtId="4" fontId="4" fillId="0" borderId="3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0"/>
  <sheetViews>
    <sheetView tabSelected="1" view="pageBreakPreview" zoomScale="85" zoomScaleNormal="115" zoomScaleSheetLayoutView="85" zoomScalePageLayoutView="80" workbookViewId="0">
      <selection activeCell="A6" sqref="A6:I8"/>
    </sheetView>
  </sheetViews>
  <sheetFormatPr defaultColWidth="9.140625" defaultRowHeight="12" x14ac:dyDescent="0.25"/>
  <cols>
    <col min="1" max="1" width="6.85546875" style="1" customWidth="1"/>
    <col min="2" max="2" width="15.42578125" style="1" customWidth="1"/>
    <col min="3" max="3" width="18" style="1" customWidth="1"/>
    <col min="4" max="4" width="8.42578125" style="1" customWidth="1"/>
    <col min="5" max="5" width="10.28515625" style="1" customWidth="1"/>
    <col min="6" max="6" width="7.42578125" style="1" customWidth="1"/>
    <col min="7" max="7" width="6.85546875" style="10" customWidth="1"/>
    <col min="8" max="8" width="9.42578125" style="1" customWidth="1"/>
    <col min="9" max="9" width="13.140625" style="1" customWidth="1"/>
    <col min="10" max="10" width="9.140625" style="1"/>
    <col min="11" max="11" width="12" style="1" bestFit="1" customWidth="1"/>
    <col min="12" max="12" width="0" style="1" hidden="1" customWidth="1"/>
    <col min="13" max="13" width="12" style="1" bestFit="1" customWidth="1"/>
    <col min="14" max="16384" width="9.140625" style="1"/>
  </cols>
  <sheetData>
    <row r="1" spans="1:10" ht="20.25" customHeight="1" x14ac:dyDescent="0.25">
      <c r="A1" s="140" t="s">
        <v>0</v>
      </c>
      <c r="B1" s="9"/>
      <c r="C1" s="9"/>
      <c r="D1" s="9"/>
      <c r="E1" s="9"/>
      <c r="F1" s="9"/>
      <c r="G1" s="9"/>
      <c r="H1" s="9"/>
      <c r="I1" s="73" t="s">
        <v>145</v>
      </c>
    </row>
    <row r="2" spans="1:10" ht="57.75" customHeight="1" thickBot="1" x14ac:dyDescent="0.3">
      <c r="A2" s="136" t="s">
        <v>144</v>
      </c>
      <c r="B2" s="136"/>
      <c r="C2" s="136"/>
      <c r="D2" s="136"/>
      <c r="E2" s="136"/>
      <c r="F2" s="136"/>
      <c r="G2" s="136"/>
      <c r="H2" s="136"/>
      <c r="I2" s="136"/>
    </row>
    <row r="3" spans="1:10" ht="24.75" thickBot="1" x14ac:dyDescent="0.3">
      <c r="A3" s="2" t="s">
        <v>1</v>
      </c>
      <c r="B3" s="137" t="s">
        <v>2</v>
      </c>
      <c r="C3" s="137"/>
      <c r="D3" s="137"/>
      <c r="E3" s="137"/>
      <c r="F3" s="3" t="s">
        <v>3</v>
      </c>
      <c r="G3" s="4" t="s">
        <v>4</v>
      </c>
      <c r="H3" s="3" t="s">
        <v>5</v>
      </c>
      <c r="I3" s="5" t="s">
        <v>6</v>
      </c>
    </row>
    <row r="4" spans="1:10" x14ac:dyDescent="0.25">
      <c r="A4" s="6"/>
      <c r="B4" s="7"/>
      <c r="C4" s="7"/>
      <c r="D4" s="7"/>
      <c r="E4" s="7"/>
      <c r="F4" s="6"/>
      <c r="G4" s="8"/>
      <c r="H4" s="6"/>
      <c r="I4" s="6"/>
    </row>
    <row r="5" spans="1:10" ht="24" customHeight="1" x14ac:dyDescent="0.25">
      <c r="A5" s="9" t="s">
        <v>7</v>
      </c>
      <c r="B5" s="9"/>
      <c r="C5" s="9"/>
    </row>
    <row r="6" spans="1:10" ht="3.75" customHeight="1" x14ac:dyDescent="0.25">
      <c r="A6" s="138" t="s">
        <v>8</v>
      </c>
      <c r="B6" s="138"/>
      <c r="C6" s="138"/>
      <c r="D6" s="138"/>
      <c r="E6" s="138"/>
      <c r="F6" s="138"/>
      <c r="G6" s="138"/>
      <c r="H6" s="138"/>
      <c r="I6" s="138"/>
    </row>
    <row r="7" spans="1:10" ht="3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</row>
    <row r="8" spans="1:10" ht="36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</row>
    <row r="9" spans="1:10" ht="24" customHeight="1" x14ac:dyDescent="0.25">
      <c r="A9" s="99" t="s">
        <v>9</v>
      </c>
      <c r="B9" s="99"/>
      <c r="C9" s="99"/>
    </row>
    <row r="10" spans="1:10" ht="3.75" customHeight="1" x14ac:dyDescent="0.25">
      <c r="A10" s="139" t="s">
        <v>10</v>
      </c>
      <c r="B10" s="139"/>
      <c r="C10" s="139"/>
      <c r="D10" s="139"/>
      <c r="E10" s="139"/>
      <c r="F10" s="139"/>
      <c r="G10" s="139"/>
      <c r="H10" s="139"/>
      <c r="I10" s="139"/>
    </row>
    <row r="11" spans="1:10" x14ac:dyDescent="0.25">
      <c r="A11" s="139"/>
      <c r="B11" s="139"/>
      <c r="C11" s="139"/>
      <c r="D11" s="139"/>
      <c r="E11" s="139"/>
      <c r="F11" s="139"/>
      <c r="G11" s="139"/>
      <c r="H11" s="139"/>
      <c r="I11" s="139"/>
    </row>
    <row r="12" spans="1:10" ht="0.95" customHeight="1" x14ac:dyDescent="0.25">
      <c r="A12" s="12"/>
      <c r="F12" s="7"/>
      <c r="G12" s="13"/>
      <c r="J12" s="14"/>
    </row>
    <row r="13" spans="1:10" ht="5.0999999999999996" customHeight="1" thickBot="1" x14ac:dyDescent="0.3">
      <c r="A13" s="12"/>
    </row>
    <row r="14" spans="1:10" ht="15.75" customHeight="1" thickBot="1" x14ac:dyDescent="0.3">
      <c r="A14" s="87" t="s">
        <v>11</v>
      </c>
      <c r="B14" s="112" t="s">
        <v>12</v>
      </c>
      <c r="C14" s="113"/>
      <c r="D14" s="113"/>
      <c r="E14" s="113"/>
      <c r="F14" s="113"/>
      <c r="G14" s="113"/>
      <c r="H14" s="113"/>
      <c r="I14" s="114"/>
    </row>
    <row r="15" spans="1:10" x14ac:dyDescent="0.25">
      <c r="A15" s="130"/>
      <c r="B15" s="131" t="s">
        <v>13</v>
      </c>
      <c r="C15" s="132"/>
      <c r="D15" s="68">
        <v>5582.87</v>
      </c>
      <c r="E15" s="69" t="s">
        <v>14</v>
      </c>
      <c r="G15" s="133"/>
      <c r="H15" s="133"/>
      <c r="I15" s="133"/>
    </row>
    <row r="16" spans="1:10" ht="12.75" thickBot="1" x14ac:dyDescent="0.3">
      <c r="A16" s="88"/>
      <c r="B16" s="15" t="s">
        <v>15</v>
      </c>
      <c r="C16" s="16"/>
      <c r="D16" s="70">
        <f>D15*0.025*3.5</f>
        <v>488.501125</v>
      </c>
      <c r="E16" s="15" t="s">
        <v>16</v>
      </c>
      <c r="G16" s="134"/>
      <c r="H16" s="134"/>
      <c r="I16" s="134"/>
    </row>
    <row r="17" spans="1:13" ht="12.75" thickBot="1" x14ac:dyDescent="0.3">
      <c r="A17" s="14"/>
      <c r="B17" s="129"/>
      <c r="C17" s="129"/>
      <c r="D17" s="124"/>
      <c r="E17" s="124"/>
      <c r="G17" s="134"/>
      <c r="H17" s="134"/>
      <c r="I17" s="134"/>
    </row>
    <row r="18" spans="1:13" x14ac:dyDescent="0.25">
      <c r="A18" s="115" t="s">
        <v>17</v>
      </c>
      <c r="B18" s="118" t="s">
        <v>18</v>
      </c>
      <c r="C18" s="119"/>
      <c r="D18" s="125"/>
      <c r="E18" s="126"/>
      <c r="F18" s="19"/>
      <c r="G18" s="92"/>
      <c r="H18" s="92"/>
      <c r="I18" s="92"/>
    </row>
    <row r="19" spans="1:13" ht="12" customHeight="1" x14ac:dyDescent="0.25">
      <c r="A19" s="116"/>
      <c r="B19" s="111" t="s">
        <v>19</v>
      </c>
      <c r="C19" s="103"/>
      <c r="D19" s="16" t="s">
        <v>20</v>
      </c>
      <c r="E19" s="16"/>
      <c r="F19" s="20" t="s">
        <v>21</v>
      </c>
      <c r="G19" s="21">
        <v>1</v>
      </c>
      <c r="H19" s="22">
        <v>0</v>
      </c>
      <c r="I19" s="74">
        <f>H19*G19</f>
        <v>0</v>
      </c>
    </row>
    <row r="20" spans="1:13" ht="12.75" thickBot="1" x14ac:dyDescent="0.3">
      <c r="A20" s="117"/>
      <c r="B20" s="18" t="s">
        <v>22</v>
      </c>
      <c r="C20" s="24"/>
      <c r="D20" s="16" t="s">
        <v>23</v>
      </c>
      <c r="E20" s="16"/>
      <c r="F20" s="20" t="s">
        <v>21</v>
      </c>
      <c r="G20" s="21">
        <v>1</v>
      </c>
      <c r="H20" s="22">
        <v>0</v>
      </c>
      <c r="I20" s="74">
        <f>H20*G20</f>
        <v>0</v>
      </c>
    </row>
    <row r="21" spans="1:13" ht="10.5" customHeight="1" thickBot="1" x14ac:dyDescent="0.3">
      <c r="A21" s="25"/>
      <c r="B21" s="129"/>
      <c r="C21" s="129"/>
      <c r="D21" s="124"/>
      <c r="E21" s="124"/>
      <c r="H21" s="26"/>
    </row>
    <row r="22" spans="1:13" x14ac:dyDescent="0.25">
      <c r="A22" s="115" t="s">
        <v>24</v>
      </c>
      <c r="B22" s="118" t="s">
        <v>25</v>
      </c>
      <c r="C22" s="119"/>
      <c r="D22" s="125"/>
      <c r="E22" s="126"/>
      <c r="H22" s="26"/>
    </row>
    <row r="23" spans="1:13" ht="27.75" customHeight="1" x14ac:dyDescent="0.25">
      <c r="A23" s="116"/>
      <c r="B23" s="111" t="s">
        <v>26</v>
      </c>
      <c r="C23" s="103"/>
      <c r="D23" s="16" t="s">
        <v>27</v>
      </c>
      <c r="E23" s="16"/>
      <c r="F23" s="20" t="s">
        <v>28</v>
      </c>
      <c r="G23" s="21">
        <v>1</v>
      </c>
      <c r="H23" s="22">
        <v>0</v>
      </c>
      <c r="I23" s="74">
        <f t="shared" ref="I23:I27" si="0">H23*G23</f>
        <v>0</v>
      </c>
    </row>
    <row r="24" spans="1:13" x14ac:dyDescent="0.25">
      <c r="A24" s="116"/>
      <c r="B24" s="15" t="s">
        <v>22</v>
      </c>
      <c r="C24" s="16"/>
      <c r="D24" s="16" t="s">
        <v>23</v>
      </c>
      <c r="E24" s="16"/>
      <c r="F24" s="20" t="s">
        <v>21</v>
      </c>
      <c r="G24" s="21">
        <v>1</v>
      </c>
      <c r="H24" s="22">
        <v>0</v>
      </c>
      <c r="I24" s="74">
        <f t="shared" si="0"/>
        <v>0</v>
      </c>
    </row>
    <row r="25" spans="1:13" ht="15" customHeight="1" x14ac:dyDescent="0.25">
      <c r="A25" s="116"/>
      <c r="B25" s="15" t="s">
        <v>29</v>
      </c>
      <c r="C25" s="16"/>
      <c r="D25" s="16" t="s">
        <v>30</v>
      </c>
      <c r="E25" s="16"/>
      <c r="F25" s="20" t="s">
        <v>21</v>
      </c>
      <c r="G25" s="21">
        <v>1</v>
      </c>
      <c r="H25" s="22">
        <v>0</v>
      </c>
      <c r="I25" s="74">
        <f t="shared" si="0"/>
        <v>0</v>
      </c>
      <c r="M25" s="27"/>
    </row>
    <row r="26" spans="1:13" ht="12.75" customHeight="1" x14ac:dyDescent="0.25">
      <c r="A26" s="116"/>
      <c r="B26" s="118" t="s">
        <v>31</v>
      </c>
      <c r="C26" s="119"/>
      <c r="D26" s="16" t="s">
        <v>32</v>
      </c>
      <c r="E26" s="16"/>
      <c r="F26" s="20" t="s">
        <v>21</v>
      </c>
      <c r="G26" s="21">
        <v>1</v>
      </c>
      <c r="H26" s="22">
        <v>0</v>
      </c>
      <c r="I26" s="74">
        <f t="shared" si="0"/>
        <v>0</v>
      </c>
    </row>
    <row r="27" spans="1:13" ht="12.75" customHeight="1" thickBot="1" x14ac:dyDescent="0.3">
      <c r="A27" s="117"/>
      <c r="B27" s="15" t="s">
        <v>33</v>
      </c>
      <c r="C27" s="16"/>
      <c r="D27" s="16" t="s">
        <v>34</v>
      </c>
      <c r="E27" s="16"/>
      <c r="F27" s="20" t="s">
        <v>21</v>
      </c>
      <c r="G27" s="21">
        <v>1</v>
      </c>
      <c r="H27" s="22">
        <v>0</v>
      </c>
      <c r="I27" s="74">
        <f t="shared" si="0"/>
        <v>0</v>
      </c>
    </row>
    <row r="28" spans="1:13" ht="10.5" customHeight="1" thickBot="1" x14ac:dyDescent="0.3">
      <c r="A28" s="25"/>
      <c r="B28" s="129"/>
      <c r="C28" s="129"/>
      <c r="D28" s="124"/>
      <c r="E28" s="124"/>
      <c r="F28" s="7"/>
      <c r="G28" s="13"/>
      <c r="H28" s="26"/>
    </row>
    <row r="29" spans="1:13" x14ac:dyDescent="0.25">
      <c r="A29" s="115" t="s">
        <v>35</v>
      </c>
      <c r="B29" s="15" t="s">
        <v>36</v>
      </c>
      <c r="C29" s="16"/>
      <c r="D29" s="125"/>
      <c r="E29" s="126"/>
      <c r="H29" s="26"/>
    </row>
    <row r="30" spans="1:13" x14ac:dyDescent="0.25">
      <c r="A30" s="116"/>
      <c r="B30" s="118" t="s">
        <v>37</v>
      </c>
      <c r="C30" s="119"/>
      <c r="D30" s="16" t="s">
        <v>38</v>
      </c>
      <c r="E30" s="16"/>
      <c r="F30" s="20" t="s">
        <v>21</v>
      </c>
      <c r="G30" s="21">
        <v>1</v>
      </c>
      <c r="H30" s="22">
        <v>0</v>
      </c>
      <c r="I30" s="74">
        <f t="shared" ref="I30:I36" si="1">H30*G30</f>
        <v>0</v>
      </c>
    </row>
    <row r="31" spans="1:13" x14ac:dyDescent="0.25">
      <c r="A31" s="116"/>
      <c r="B31" s="118" t="s">
        <v>39</v>
      </c>
      <c r="C31" s="119"/>
      <c r="D31" s="16" t="s">
        <v>40</v>
      </c>
      <c r="E31" s="16"/>
      <c r="F31" s="20" t="s">
        <v>21</v>
      </c>
      <c r="G31" s="21">
        <v>1</v>
      </c>
      <c r="H31" s="22">
        <v>0</v>
      </c>
      <c r="I31" s="74">
        <f t="shared" si="1"/>
        <v>0</v>
      </c>
    </row>
    <row r="32" spans="1:13" x14ac:dyDescent="0.25">
      <c r="A32" s="116"/>
      <c r="B32" s="15" t="s">
        <v>41</v>
      </c>
      <c r="C32" s="16"/>
      <c r="D32" s="16" t="s">
        <v>42</v>
      </c>
      <c r="E32" s="16"/>
      <c r="F32" s="20" t="s">
        <v>21</v>
      </c>
      <c r="G32" s="21">
        <v>1</v>
      </c>
      <c r="H32" s="22">
        <v>0</v>
      </c>
      <c r="I32" s="74">
        <f t="shared" si="1"/>
        <v>0</v>
      </c>
    </row>
    <row r="33" spans="1:10" x14ac:dyDescent="0.25">
      <c r="A33" s="116"/>
      <c r="B33" s="118" t="s">
        <v>43</v>
      </c>
      <c r="C33" s="119"/>
      <c r="D33" s="16" t="s">
        <v>44</v>
      </c>
      <c r="E33" s="16"/>
      <c r="F33" s="20" t="s">
        <v>21</v>
      </c>
      <c r="G33" s="21">
        <v>1</v>
      </c>
      <c r="H33" s="22">
        <v>0</v>
      </c>
      <c r="I33" s="74">
        <f t="shared" si="1"/>
        <v>0</v>
      </c>
    </row>
    <row r="34" spans="1:10" ht="16.5" customHeight="1" x14ac:dyDescent="0.25">
      <c r="A34" s="116"/>
      <c r="B34" s="127" t="s">
        <v>45</v>
      </c>
      <c r="C34" s="28" t="s">
        <v>46</v>
      </c>
      <c r="D34" s="16" t="s">
        <v>38</v>
      </c>
      <c r="E34" s="16"/>
      <c r="F34" s="20" t="s">
        <v>21</v>
      </c>
      <c r="G34" s="21">
        <v>1</v>
      </c>
      <c r="H34" s="22">
        <v>0</v>
      </c>
      <c r="I34" s="74">
        <f t="shared" si="1"/>
        <v>0</v>
      </c>
    </row>
    <row r="35" spans="1:10" ht="15" customHeight="1" x14ac:dyDescent="0.25">
      <c r="A35" s="116"/>
      <c r="B35" s="128"/>
      <c r="C35" s="29" t="s">
        <v>47</v>
      </c>
      <c r="D35" s="16" t="s">
        <v>40</v>
      </c>
      <c r="E35" s="16"/>
      <c r="F35" s="20" t="s">
        <v>21</v>
      </c>
      <c r="G35" s="21">
        <v>1</v>
      </c>
      <c r="H35" s="22">
        <v>0</v>
      </c>
      <c r="I35" s="74">
        <f t="shared" si="1"/>
        <v>0</v>
      </c>
    </row>
    <row r="36" spans="1:10" ht="15" customHeight="1" thickBot="1" x14ac:dyDescent="0.3">
      <c r="A36" s="117"/>
      <c r="B36" s="135"/>
      <c r="C36" s="16" t="s">
        <v>43</v>
      </c>
      <c r="D36" s="16" t="s">
        <v>44</v>
      </c>
      <c r="E36" s="16"/>
      <c r="F36" s="20" t="s">
        <v>21</v>
      </c>
      <c r="G36" s="21">
        <v>1</v>
      </c>
      <c r="H36" s="22">
        <v>0</v>
      </c>
      <c r="I36" s="74">
        <f t="shared" si="1"/>
        <v>0</v>
      </c>
    </row>
    <row r="37" spans="1:10" ht="10.5" customHeight="1" thickBot="1" x14ac:dyDescent="0.3">
      <c r="A37" s="25"/>
      <c r="B37" s="123"/>
      <c r="C37" s="123"/>
      <c r="D37" s="124"/>
      <c r="E37" s="124"/>
      <c r="F37" s="7"/>
      <c r="G37" s="13"/>
      <c r="H37" s="26"/>
    </row>
    <row r="38" spans="1:10" ht="10.5" customHeight="1" x14ac:dyDescent="0.25">
      <c r="A38" s="115" t="s">
        <v>48</v>
      </c>
      <c r="B38" s="15" t="s">
        <v>49</v>
      </c>
      <c r="C38" s="16"/>
      <c r="D38" s="125"/>
      <c r="E38" s="126"/>
      <c r="H38" s="26"/>
    </row>
    <row r="39" spans="1:10" ht="10.5" customHeight="1" x14ac:dyDescent="0.25">
      <c r="A39" s="116"/>
      <c r="B39" s="118" t="s">
        <v>50</v>
      </c>
      <c r="C39" s="119"/>
      <c r="D39" s="16" t="s">
        <v>51</v>
      </c>
      <c r="E39" s="16"/>
      <c r="F39" s="20" t="s">
        <v>21</v>
      </c>
      <c r="G39" s="21">
        <v>1</v>
      </c>
      <c r="H39" s="22">
        <v>0</v>
      </c>
      <c r="I39" s="74">
        <f t="shared" ref="I39:I45" si="2">H39*G39</f>
        <v>0</v>
      </c>
    </row>
    <row r="40" spans="1:10" ht="10.5" customHeight="1" x14ac:dyDescent="0.25">
      <c r="A40" s="116"/>
      <c r="B40" s="118" t="s">
        <v>52</v>
      </c>
      <c r="C40" s="119"/>
      <c r="D40" s="16" t="s">
        <v>53</v>
      </c>
      <c r="E40" s="16"/>
      <c r="F40" s="20" t="s">
        <v>21</v>
      </c>
      <c r="G40" s="21">
        <v>1</v>
      </c>
      <c r="H40" s="22">
        <v>0</v>
      </c>
      <c r="I40" s="74">
        <f t="shared" si="2"/>
        <v>0</v>
      </c>
    </row>
    <row r="41" spans="1:10" ht="10.5" customHeight="1" x14ac:dyDescent="0.25">
      <c r="A41" s="116"/>
      <c r="B41" s="118" t="s">
        <v>54</v>
      </c>
      <c r="C41" s="119"/>
      <c r="D41" s="16" t="s">
        <v>55</v>
      </c>
      <c r="E41" s="16"/>
      <c r="F41" s="20" t="s">
        <v>21</v>
      </c>
      <c r="G41" s="21">
        <v>1</v>
      </c>
      <c r="H41" s="22">
        <v>0</v>
      </c>
      <c r="I41" s="74">
        <f t="shared" si="2"/>
        <v>0</v>
      </c>
    </row>
    <row r="42" spans="1:10" ht="10.5" customHeight="1" x14ac:dyDescent="0.25">
      <c r="A42" s="116"/>
      <c r="B42" s="127" t="s">
        <v>56</v>
      </c>
      <c r="C42" s="16" t="s">
        <v>37</v>
      </c>
      <c r="D42" s="16" t="s">
        <v>38</v>
      </c>
      <c r="E42" s="16"/>
      <c r="F42" s="20" t="s">
        <v>21</v>
      </c>
      <c r="G42" s="21">
        <v>1</v>
      </c>
      <c r="H42" s="22">
        <v>0</v>
      </c>
      <c r="I42" s="74">
        <f t="shared" si="2"/>
        <v>0</v>
      </c>
    </row>
    <row r="43" spans="1:10" ht="10.5" customHeight="1" x14ac:dyDescent="0.25">
      <c r="A43" s="116"/>
      <c r="B43" s="128"/>
      <c r="C43" s="28" t="s">
        <v>39</v>
      </c>
      <c r="D43" s="16" t="s">
        <v>40</v>
      </c>
      <c r="E43" s="16"/>
      <c r="F43" s="20" t="s">
        <v>21</v>
      </c>
      <c r="G43" s="21">
        <v>1</v>
      </c>
      <c r="H43" s="22">
        <v>0</v>
      </c>
      <c r="I43" s="74">
        <f t="shared" si="2"/>
        <v>0</v>
      </c>
    </row>
    <row r="44" spans="1:10" ht="10.5" customHeight="1" x14ac:dyDescent="0.25">
      <c r="A44" s="116"/>
      <c r="B44" s="128"/>
      <c r="C44" s="16" t="s">
        <v>43</v>
      </c>
      <c r="D44" s="16" t="s">
        <v>44</v>
      </c>
      <c r="E44" s="16"/>
      <c r="F44" s="20" t="s">
        <v>21</v>
      </c>
      <c r="G44" s="21">
        <v>1</v>
      </c>
      <c r="H44" s="22">
        <v>0</v>
      </c>
      <c r="I44" s="74">
        <f t="shared" si="2"/>
        <v>0</v>
      </c>
    </row>
    <row r="45" spans="1:10" ht="16.5" customHeight="1" thickBot="1" x14ac:dyDescent="0.3">
      <c r="A45" s="117"/>
      <c r="B45" s="135"/>
      <c r="C45" s="16" t="s">
        <v>57</v>
      </c>
      <c r="D45" s="16" t="s">
        <v>58</v>
      </c>
      <c r="E45" s="16"/>
      <c r="F45" s="20" t="s">
        <v>21</v>
      </c>
      <c r="G45" s="21">
        <v>1</v>
      </c>
      <c r="H45" s="22">
        <v>0</v>
      </c>
      <c r="I45" s="74">
        <f t="shared" si="2"/>
        <v>0</v>
      </c>
    </row>
    <row r="46" spans="1:10" ht="10.5" customHeight="1" thickBot="1" x14ac:dyDescent="0.3">
      <c r="A46" s="25"/>
      <c r="B46" s="17"/>
      <c r="C46" s="17"/>
      <c r="D46" s="7"/>
      <c r="E46" s="7"/>
      <c r="F46" s="7"/>
      <c r="G46" s="13"/>
      <c r="H46" s="26"/>
    </row>
    <row r="47" spans="1:10" x14ac:dyDescent="0.25">
      <c r="A47" s="115" t="s">
        <v>59</v>
      </c>
      <c r="B47" s="15" t="s">
        <v>60</v>
      </c>
      <c r="C47" s="16"/>
      <c r="D47" s="125"/>
      <c r="E47" s="126"/>
      <c r="H47" s="26"/>
    </row>
    <row r="48" spans="1:10" ht="12" customHeight="1" x14ac:dyDescent="0.25">
      <c r="A48" s="116"/>
      <c r="B48" s="127" t="s">
        <v>61</v>
      </c>
      <c r="C48" s="16" t="s">
        <v>37</v>
      </c>
      <c r="D48" s="120" t="s">
        <v>38</v>
      </c>
      <c r="E48" s="119"/>
      <c r="F48" s="20" t="s">
        <v>21</v>
      </c>
      <c r="G48" s="21">
        <v>1</v>
      </c>
      <c r="H48" s="22">
        <v>0</v>
      </c>
      <c r="I48" s="74">
        <f t="shared" ref="I48:I57" si="3">H48*G48</f>
        <v>0</v>
      </c>
      <c r="J48" s="14"/>
    </row>
    <row r="49" spans="1:10" x14ac:dyDescent="0.25">
      <c r="A49" s="116"/>
      <c r="B49" s="128"/>
      <c r="C49" s="16" t="s">
        <v>39</v>
      </c>
      <c r="D49" s="120" t="s">
        <v>40</v>
      </c>
      <c r="E49" s="119"/>
      <c r="F49" s="20" t="s">
        <v>21</v>
      </c>
      <c r="G49" s="21">
        <v>1</v>
      </c>
      <c r="H49" s="22">
        <v>0</v>
      </c>
      <c r="I49" s="74">
        <f t="shared" si="3"/>
        <v>0</v>
      </c>
      <c r="J49" s="14"/>
    </row>
    <row r="50" spans="1:10" x14ac:dyDescent="0.25">
      <c r="A50" s="116"/>
      <c r="B50" s="135"/>
      <c r="C50" s="16" t="s">
        <v>43</v>
      </c>
      <c r="D50" s="120" t="s">
        <v>44</v>
      </c>
      <c r="E50" s="119"/>
      <c r="F50" s="20" t="s">
        <v>21</v>
      </c>
      <c r="G50" s="21">
        <v>1</v>
      </c>
      <c r="H50" s="22">
        <v>0</v>
      </c>
      <c r="I50" s="74">
        <f t="shared" si="3"/>
        <v>0</v>
      </c>
      <c r="J50" s="14"/>
    </row>
    <row r="51" spans="1:10" x14ac:dyDescent="0.25">
      <c r="A51" s="116"/>
      <c r="B51" s="15" t="s">
        <v>19</v>
      </c>
      <c r="C51" s="16"/>
      <c r="D51" s="120" t="s">
        <v>62</v>
      </c>
      <c r="E51" s="119"/>
      <c r="F51" s="20" t="s">
        <v>21</v>
      </c>
      <c r="G51" s="21">
        <v>1</v>
      </c>
      <c r="H51" s="22">
        <v>0</v>
      </c>
      <c r="I51" s="74">
        <f t="shared" si="3"/>
        <v>0</v>
      </c>
      <c r="J51" s="14"/>
    </row>
    <row r="52" spans="1:10" x14ac:dyDescent="0.25">
      <c r="A52" s="116"/>
      <c r="B52" s="118" t="s">
        <v>63</v>
      </c>
      <c r="C52" s="119"/>
      <c r="D52" s="120" t="s">
        <v>64</v>
      </c>
      <c r="E52" s="119"/>
      <c r="F52" s="20" t="s">
        <v>21</v>
      </c>
      <c r="G52" s="21">
        <v>1</v>
      </c>
      <c r="H52" s="22">
        <v>0</v>
      </c>
      <c r="I52" s="74">
        <f t="shared" si="3"/>
        <v>0</v>
      </c>
      <c r="J52" s="14"/>
    </row>
    <row r="53" spans="1:10" ht="15" customHeight="1" x14ac:dyDescent="0.25">
      <c r="A53" s="116"/>
      <c r="B53" s="118" t="s">
        <v>65</v>
      </c>
      <c r="C53" s="119"/>
      <c r="D53" s="120" t="s">
        <v>66</v>
      </c>
      <c r="E53" s="119"/>
      <c r="F53" s="20" t="s">
        <v>21</v>
      </c>
      <c r="G53" s="21">
        <v>1</v>
      </c>
      <c r="H53" s="22">
        <v>0</v>
      </c>
      <c r="I53" s="74">
        <f t="shared" si="3"/>
        <v>0</v>
      </c>
      <c r="J53" s="14"/>
    </row>
    <row r="54" spans="1:10" ht="15" customHeight="1" x14ac:dyDescent="0.25">
      <c r="A54" s="116"/>
      <c r="B54" s="15" t="s">
        <v>67</v>
      </c>
      <c r="C54" s="16"/>
      <c r="D54" s="120" t="s">
        <v>66</v>
      </c>
      <c r="E54" s="119"/>
      <c r="F54" s="20" t="s">
        <v>21</v>
      </c>
      <c r="G54" s="21">
        <v>1</v>
      </c>
      <c r="H54" s="22">
        <v>0</v>
      </c>
      <c r="I54" s="74">
        <f t="shared" si="3"/>
        <v>0</v>
      </c>
      <c r="J54" s="14"/>
    </row>
    <row r="55" spans="1:10" ht="15" customHeight="1" x14ac:dyDescent="0.25">
      <c r="A55" s="116"/>
      <c r="B55" s="15" t="s">
        <v>68</v>
      </c>
      <c r="C55" s="16"/>
      <c r="D55" s="120" t="s">
        <v>69</v>
      </c>
      <c r="E55" s="119"/>
      <c r="F55" s="20" t="s">
        <v>21</v>
      </c>
      <c r="G55" s="21">
        <v>1</v>
      </c>
      <c r="H55" s="22">
        <v>0</v>
      </c>
      <c r="I55" s="74">
        <f t="shared" si="3"/>
        <v>0</v>
      </c>
      <c r="J55" s="14"/>
    </row>
    <row r="56" spans="1:10" ht="15" customHeight="1" x14ac:dyDescent="0.25">
      <c r="A56" s="116"/>
      <c r="B56" s="118" t="s">
        <v>70</v>
      </c>
      <c r="C56" s="119"/>
      <c r="D56" s="120" t="s">
        <v>71</v>
      </c>
      <c r="E56" s="119"/>
      <c r="F56" s="20" t="s">
        <v>21</v>
      </c>
      <c r="G56" s="21">
        <v>1</v>
      </c>
      <c r="H56" s="22">
        <v>0</v>
      </c>
      <c r="I56" s="74">
        <f t="shared" si="3"/>
        <v>0</v>
      </c>
      <c r="J56" s="14"/>
    </row>
    <row r="57" spans="1:10" ht="12.75" thickBot="1" x14ac:dyDescent="0.3">
      <c r="A57" s="117"/>
      <c r="B57" s="118" t="s">
        <v>72</v>
      </c>
      <c r="C57" s="119"/>
      <c r="D57" s="16" t="s">
        <v>73</v>
      </c>
      <c r="E57" s="16"/>
      <c r="F57" s="20" t="s">
        <v>21</v>
      </c>
      <c r="G57" s="21">
        <v>1</v>
      </c>
      <c r="H57" s="22">
        <v>0</v>
      </c>
      <c r="I57" s="74">
        <f t="shared" si="3"/>
        <v>0</v>
      </c>
      <c r="J57" s="14"/>
    </row>
    <row r="58" spans="1:10" ht="10.5" customHeight="1" thickBot="1" x14ac:dyDescent="0.3">
      <c r="A58" s="25"/>
      <c r="B58" s="134"/>
      <c r="C58" s="134"/>
      <c r="D58" s="124"/>
      <c r="E58" s="124"/>
      <c r="F58" s="7"/>
      <c r="G58" s="13"/>
      <c r="H58" s="26"/>
    </row>
    <row r="59" spans="1:10" x14ac:dyDescent="0.25">
      <c r="A59" s="115" t="s">
        <v>74</v>
      </c>
      <c r="B59" s="30" t="s">
        <v>75</v>
      </c>
      <c r="C59" s="16"/>
      <c r="D59" s="125"/>
      <c r="E59" s="126"/>
      <c r="F59" s="7"/>
      <c r="G59" s="13"/>
      <c r="H59" s="26"/>
    </row>
    <row r="60" spans="1:10" x14ac:dyDescent="0.25">
      <c r="A60" s="116"/>
      <c r="B60" s="118" t="s">
        <v>76</v>
      </c>
      <c r="C60" s="119"/>
      <c r="D60" s="16" t="s">
        <v>77</v>
      </c>
      <c r="E60" s="16"/>
      <c r="F60" s="20" t="s">
        <v>21</v>
      </c>
      <c r="G60" s="21">
        <v>3</v>
      </c>
      <c r="H60" s="22">
        <v>0</v>
      </c>
      <c r="I60" s="74">
        <f t="shared" ref="I60:I67" si="4">H60*G60</f>
        <v>0</v>
      </c>
      <c r="J60" s="14"/>
    </row>
    <row r="61" spans="1:10" x14ac:dyDescent="0.25">
      <c r="A61" s="116"/>
      <c r="B61" s="118" t="s">
        <v>65</v>
      </c>
      <c r="C61" s="119"/>
      <c r="D61" s="16" t="s">
        <v>66</v>
      </c>
      <c r="E61" s="16"/>
      <c r="F61" s="20" t="s">
        <v>21</v>
      </c>
      <c r="G61" s="21">
        <v>3</v>
      </c>
      <c r="H61" s="22">
        <v>0</v>
      </c>
      <c r="I61" s="74">
        <f t="shared" si="4"/>
        <v>0</v>
      </c>
      <c r="J61" s="14"/>
    </row>
    <row r="62" spans="1:10" x14ac:dyDescent="0.25">
      <c r="A62" s="116"/>
      <c r="B62" s="118" t="s">
        <v>78</v>
      </c>
      <c r="C62" s="119"/>
      <c r="D62" s="16" t="s">
        <v>79</v>
      </c>
      <c r="E62" s="16"/>
      <c r="F62" s="20" t="s">
        <v>21</v>
      </c>
      <c r="G62" s="21">
        <v>3</v>
      </c>
      <c r="H62" s="22">
        <v>0</v>
      </c>
      <c r="I62" s="74">
        <f t="shared" si="4"/>
        <v>0</v>
      </c>
      <c r="J62" s="14"/>
    </row>
    <row r="63" spans="1:10" x14ac:dyDescent="0.25">
      <c r="A63" s="116"/>
      <c r="B63" s="118" t="s">
        <v>80</v>
      </c>
      <c r="C63" s="119"/>
      <c r="D63" s="16" t="s">
        <v>81</v>
      </c>
      <c r="E63" s="16"/>
      <c r="F63" s="20" t="s">
        <v>21</v>
      </c>
      <c r="G63" s="21">
        <v>3</v>
      </c>
      <c r="H63" s="22">
        <v>0</v>
      </c>
      <c r="I63" s="74">
        <f t="shared" si="4"/>
        <v>0</v>
      </c>
      <c r="J63" s="14"/>
    </row>
    <row r="64" spans="1:10" ht="27.2" customHeight="1" x14ac:dyDescent="0.25">
      <c r="A64" s="116"/>
      <c r="B64" s="118" t="s">
        <v>82</v>
      </c>
      <c r="C64" s="119"/>
      <c r="D64" s="122" t="s">
        <v>83</v>
      </c>
      <c r="E64" s="103"/>
      <c r="F64" s="20" t="s">
        <v>21</v>
      </c>
      <c r="G64" s="21">
        <v>1</v>
      </c>
      <c r="H64" s="22">
        <v>0</v>
      </c>
      <c r="I64" s="74">
        <f t="shared" si="4"/>
        <v>0</v>
      </c>
      <c r="J64" s="14"/>
    </row>
    <row r="65" spans="1:13" x14ac:dyDescent="0.25">
      <c r="A65" s="116"/>
      <c r="B65" s="118" t="s">
        <v>84</v>
      </c>
      <c r="C65" s="119"/>
      <c r="D65" s="16" t="s">
        <v>85</v>
      </c>
      <c r="E65" s="16"/>
      <c r="F65" s="20" t="s">
        <v>21</v>
      </c>
      <c r="G65" s="21">
        <v>1</v>
      </c>
      <c r="H65" s="22">
        <v>0</v>
      </c>
      <c r="I65" s="74">
        <f t="shared" si="4"/>
        <v>0</v>
      </c>
      <c r="J65" s="14"/>
    </row>
    <row r="66" spans="1:13" ht="30" customHeight="1" x14ac:dyDescent="0.25">
      <c r="A66" s="116"/>
      <c r="B66" s="111" t="s">
        <v>86</v>
      </c>
      <c r="C66" s="103"/>
      <c r="D66" s="31" t="s">
        <v>87</v>
      </c>
      <c r="E66" s="31"/>
      <c r="F66" s="20" t="s">
        <v>21</v>
      </c>
      <c r="G66" s="21">
        <v>1</v>
      </c>
      <c r="H66" s="22">
        <v>0</v>
      </c>
      <c r="I66" s="74">
        <f t="shared" si="4"/>
        <v>0</v>
      </c>
      <c r="J66" s="14"/>
    </row>
    <row r="67" spans="1:13" ht="35.25" customHeight="1" thickBot="1" x14ac:dyDescent="0.3">
      <c r="A67" s="117"/>
      <c r="B67" s="118" t="s">
        <v>88</v>
      </c>
      <c r="C67" s="119"/>
      <c r="D67" s="122" t="s">
        <v>89</v>
      </c>
      <c r="E67" s="103"/>
      <c r="F67" s="20" t="s">
        <v>90</v>
      </c>
      <c r="G67" s="21">
        <v>560</v>
      </c>
      <c r="H67" s="22">
        <v>0</v>
      </c>
      <c r="I67" s="74">
        <f t="shared" si="4"/>
        <v>0</v>
      </c>
      <c r="J67" s="14"/>
    </row>
    <row r="68" spans="1:13" ht="12.75" thickBot="1" x14ac:dyDescent="0.3">
      <c r="A68" s="12"/>
      <c r="D68" s="11"/>
      <c r="E68" s="11"/>
      <c r="F68" s="7"/>
      <c r="G68" s="13"/>
    </row>
    <row r="69" spans="1:13" ht="15.75" customHeight="1" thickBot="1" x14ac:dyDescent="0.3">
      <c r="A69" s="87" t="s">
        <v>131</v>
      </c>
      <c r="B69" s="112" t="s">
        <v>130</v>
      </c>
      <c r="C69" s="113"/>
      <c r="D69" s="113"/>
      <c r="E69" s="113"/>
      <c r="F69" s="113"/>
      <c r="G69" s="113"/>
      <c r="H69" s="113"/>
      <c r="I69" s="114"/>
    </row>
    <row r="70" spans="1:13" x14ac:dyDescent="0.25">
      <c r="A70" s="130"/>
      <c r="B70" s="131" t="s">
        <v>13</v>
      </c>
      <c r="C70" s="132"/>
      <c r="D70" s="68">
        <v>417.48</v>
      </c>
      <c r="E70" s="69" t="s">
        <v>14</v>
      </c>
      <c r="G70" s="133"/>
      <c r="H70" s="133"/>
      <c r="I70" s="133"/>
    </row>
    <row r="71" spans="1:13" ht="12.75" thickBot="1" x14ac:dyDescent="0.3">
      <c r="A71" s="88"/>
      <c r="B71" s="15" t="s">
        <v>15</v>
      </c>
      <c r="C71" s="16"/>
      <c r="D71" s="70">
        <f>D70*0.025*4</f>
        <v>41.748000000000005</v>
      </c>
      <c r="E71" s="15" t="s">
        <v>16</v>
      </c>
      <c r="G71" s="134"/>
      <c r="H71" s="134"/>
      <c r="I71" s="134"/>
    </row>
    <row r="72" spans="1:13" ht="12.75" thickBot="1" x14ac:dyDescent="0.3">
      <c r="A72" s="14"/>
      <c r="B72" s="129"/>
      <c r="C72" s="129"/>
      <c r="D72" s="124"/>
      <c r="E72" s="124"/>
      <c r="G72" s="134"/>
      <c r="H72" s="134"/>
      <c r="I72" s="134"/>
    </row>
    <row r="73" spans="1:13" x14ac:dyDescent="0.25">
      <c r="A73" s="115" t="s">
        <v>132</v>
      </c>
      <c r="B73" s="118" t="s">
        <v>18</v>
      </c>
      <c r="C73" s="119"/>
      <c r="D73" s="125"/>
      <c r="E73" s="126"/>
      <c r="F73" s="19"/>
      <c r="G73" s="92"/>
      <c r="H73" s="92"/>
      <c r="I73" s="92"/>
    </row>
    <row r="74" spans="1:13" ht="12" customHeight="1" x14ac:dyDescent="0.25">
      <c r="A74" s="116"/>
      <c r="B74" s="111" t="s">
        <v>19</v>
      </c>
      <c r="C74" s="103"/>
      <c r="D74" s="16" t="s">
        <v>20</v>
      </c>
      <c r="E74" s="16"/>
      <c r="F74" s="20" t="s">
        <v>21</v>
      </c>
      <c r="G74" s="21">
        <v>1</v>
      </c>
      <c r="H74" s="22">
        <v>0</v>
      </c>
      <c r="I74" s="74">
        <f>H74*G74</f>
        <v>0</v>
      </c>
    </row>
    <row r="75" spans="1:13" ht="12.75" thickBot="1" x14ac:dyDescent="0.3">
      <c r="A75" s="117"/>
      <c r="B75" s="18" t="s">
        <v>22</v>
      </c>
      <c r="C75" s="24"/>
      <c r="D75" s="16" t="s">
        <v>23</v>
      </c>
      <c r="E75" s="16"/>
      <c r="F75" s="20" t="s">
        <v>21</v>
      </c>
      <c r="G75" s="21">
        <v>1</v>
      </c>
      <c r="H75" s="22">
        <v>0</v>
      </c>
      <c r="I75" s="74">
        <f>H75*G75</f>
        <v>0</v>
      </c>
    </row>
    <row r="76" spans="1:13" ht="10.5" customHeight="1" thickBot="1" x14ac:dyDescent="0.3">
      <c r="A76" s="25"/>
      <c r="B76" s="129"/>
      <c r="C76" s="129"/>
      <c r="D76" s="124"/>
      <c r="E76" s="124"/>
      <c r="H76" s="26"/>
    </row>
    <row r="77" spans="1:13" x14ac:dyDescent="0.25">
      <c r="A77" s="115" t="s">
        <v>133</v>
      </c>
      <c r="B77" s="118" t="s">
        <v>25</v>
      </c>
      <c r="C77" s="119"/>
      <c r="D77" s="125"/>
      <c r="E77" s="126"/>
      <c r="H77" s="26"/>
    </row>
    <row r="78" spans="1:13" ht="27.75" customHeight="1" x14ac:dyDescent="0.25">
      <c r="A78" s="116"/>
      <c r="B78" s="111" t="s">
        <v>26</v>
      </c>
      <c r="C78" s="103"/>
      <c r="D78" s="16" t="s">
        <v>27</v>
      </c>
      <c r="E78" s="16"/>
      <c r="F78" s="20" t="s">
        <v>28</v>
      </c>
      <c r="G78" s="21">
        <v>1</v>
      </c>
      <c r="H78" s="22">
        <v>0</v>
      </c>
      <c r="I78" s="74">
        <f t="shared" ref="I78:I82" si="5">H78*G78</f>
        <v>0</v>
      </c>
    </row>
    <row r="79" spans="1:13" x14ac:dyDescent="0.25">
      <c r="A79" s="116"/>
      <c r="B79" s="15" t="s">
        <v>22</v>
      </c>
      <c r="C79" s="16"/>
      <c r="D79" s="16" t="s">
        <v>23</v>
      </c>
      <c r="E79" s="16"/>
      <c r="F79" s="20" t="s">
        <v>21</v>
      </c>
      <c r="G79" s="21">
        <v>1</v>
      </c>
      <c r="H79" s="22">
        <v>0</v>
      </c>
      <c r="I79" s="74">
        <f t="shared" si="5"/>
        <v>0</v>
      </c>
    </row>
    <row r="80" spans="1:13" ht="15" customHeight="1" x14ac:dyDescent="0.25">
      <c r="A80" s="116"/>
      <c r="B80" s="15" t="s">
        <v>29</v>
      </c>
      <c r="C80" s="16"/>
      <c r="D80" s="16" t="s">
        <v>30</v>
      </c>
      <c r="E80" s="16"/>
      <c r="F80" s="20" t="s">
        <v>21</v>
      </c>
      <c r="G80" s="21">
        <v>1</v>
      </c>
      <c r="H80" s="22">
        <v>0</v>
      </c>
      <c r="I80" s="74">
        <f t="shared" si="5"/>
        <v>0</v>
      </c>
      <c r="M80" s="27"/>
    </row>
    <row r="81" spans="1:9" ht="12.75" customHeight="1" x14ac:dyDescent="0.25">
      <c r="A81" s="116"/>
      <c r="B81" s="118" t="s">
        <v>31</v>
      </c>
      <c r="C81" s="119"/>
      <c r="D81" s="16" t="s">
        <v>32</v>
      </c>
      <c r="E81" s="16"/>
      <c r="F81" s="20" t="s">
        <v>21</v>
      </c>
      <c r="G81" s="21">
        <v>1</v>
      </c>
      <c r="H81" s="22">
        <v>0</v>
      </c>
      <c r="I81" s="74">
        <f t="shared" si="5"/>
        <v>0</v>
      </c>
    </row>
    <row r="82" spans="1:9" ht="12.75" customHeight="1" thickBot="1" x14ac:dyDescent="0.3">
      <c r="A82" s="117"/>
      <c r="B82" s="15" t="s">
        <v>33</v>
      </c>
      <c r="C82" s="16"/>
      <c r="D82" s="16" t="s">
        <v>34</v>
      </c>
      <c r="E82" s="16"/>
      <c r="F82" s="20" t="s">
        <v>21</v>
      </c>
      <c r="G82" s="21">
        <v>1</v>
      </c>
      <c r="H82" s="22">
        <v>0</v>
      </c>
      <c r="I82" s="74">
        <f t="shared" si="5"/>
        <v>0</v>
      </c>
    </row>
    <row r="83" spans="1:9" ht="10.5" customHeight="1" thickBot="1" x14ac:dyDescent="0.3">
      <c r="A83" s="25"/>
      <c r="B83" s="129"/>
      <c r="C83" s="129"/>
      <c r="D83" s="124"/>
      <c r="E83" s="124"/>
      <c r="F83" s="7"/>
      <c r="G83" s="13"/>
      <c r="H83" s="26"/>
    </row>
    <row r="84" spans="1:9" x14ac:dyDescent="0.25">
      <c r="A84" s="115" t="s">
        <v>134</v>
      </c>
      <c r="B84" s="15" t="s">
        <v>36</v>
      </c>
      <c r="C84" s="16"/>
      <c r="D84" s="125"/>
      <c r="E84" s="126"/>
      <c r="H84" s="26"/>
    </row>
    <row r="85" spans="1:9" x14ac:dyDescent="0.25">
      <c r="A85" s="116"/>
      <c r="B85" s="118" t="s">
        <v>37</v>
      </c>
      <c r="C85" s="119"/>
      <c r="D85" s="16" t="s">
        <v>38</v>
      </c>
      <c r="E85" s="16"/>
      <c r="F85" s="20" t="s">
        <v>21</v>
      </c>
      <c r="G85" s="21">
        <v>1</v>
      </c>
      <c r="H85" s="22">
        <v>0</v>
      </c>
      <c r="I85" s="74">
        <f t="shared" ref="I85:I91" si="6">H85*G85</f>
        <v>0</v>
      </c>
    </row>
    <row r="86" spans="1:9" x14ac:dyDescent="0.25">
      <c r="A86" s="116"/>
      <c r="B86" s="118" t="s">
        <v>39</v>
      </c>
      <c r="C86" s="119"/>
      <c r="D86" s="16" t="s">
        <v>40</v>
      </c>
      <c r="E86" s="16"/>
      <c r="F86" s="20" t="s">
        <v>21</v>
      </c>
      <c r="G86" s="21">
        <v>1</v>
      </c>
      <c r="H86" s="22">
        <v>0</v>
      </c>
      <c r="I86" s="74">
        <f t="shared" si="6"/>
        <v>0</v>
      </c>
    </row>
    <row r="87" spans="1:9" x14ac:dyDescent="0.25">
      <c r="A87" s="116"/>
      <c r="B87" s="15" t="s">
        <v>41</v>
      </c>
      <c r="C87" s="16"/>
      <c r="D87" s="16" t="s">
        <v>42</v>
      </c>
      <c r="E87" s="16"/>
      <c r="F87" s="20" t="s">
        <v>21</v>
      </c>
      <c r="G87" s="21">
        <v>1</v>
      </c>
      <c r="H87" s="22">
        <v>0</v>
      </c>
      <c r="I87" s="74">
        <f t="shared" si="6"/>
        <v>0</v>
      </c>
    </row>
    <row r="88" spans="1:9" x14ac:dyDescent="0.25">
      <c r="A88" s="116"/>
      <c r="B88" s="118" t="s">
        <v>43</v>
      </c>
      <c r="C88" s="119"/>
      <c r="D88" s="16" t="s">
        <v>44</v>
      </c>
      <c r="E88" s="16"/>
      <c r="F88" s="20" t="s">
        <v>21</v>
      </c>
      <c r="G88" s="21">
        <v>1</v>
      </c>
      <c r="H88" s="22">
        <v>0</v>
      </c>
      <c r="I88" s="74">
        <f t="shared" si="6"/>
        <v>0</v>
      </c>
    </row>
    <row r="89" spans="1:9" ht="16.5" customHeight="1" x14ac:dyDescent="0.25">
      <c r="A89" s="116"/>
      <c r="B89" s="127" t="s">
        <v>45</v>
      </c>
      <c r="C89" s="28" t="s">
        <v>46</v>
      </c>
      <c r="D89" s="16" t="s">
        <v>38</v>
      </c>
      <c r="E89" s="16"/>
      <c r="F89" s="20" t="s">
        <v>21</v>
      </c>
      <c r="G89" s="21">
        <v>1</v>
      </c>
      <c r="H89" s="22">
        <v>0</v>
      </c>
      <c r="I89" s="74">
        <f t="shared" si="6"/>
        <v>0</v>
      </c>
    </row>
    <row r="90" spans="1:9" ht="15" customHeight="1" x14ac:dyDescent="0.25">
      <c r="A90" s="116"/>
      <c r="B90" s="128"/>
      <c r="C90" s="29" t="s">
        <v>47</v>
      </c>
      <c r="D90" s="16" t="s">
        <v>40</v>
      </c>
      <c r="E90" s="16"/>
      <c r="F90" s="20" t="s">
        <v>21</v>
      </c>
      <c r="G90" s="21">
        <v>1</v>
      </c>
      <c r="H90" s="22">
        <v>0</v>
      </c>
      <c r="I90" s="74">
        <f t="shared" si="6"/>
        <v>0</v>
      </c>
    </row>
    <row r="91" spans="1:9" ht="15" customHeight="1" thickBot="1" x14ac:dyDescent="0.3">
      <c r="A91" s="117"/>
      <c r="B91" s="135"/>
      <c r="C91" s="16" t="s">
        <v>43</v>
      </c>
      <c r="D91" s="16" t="s">
        <v>44</v>
      </c>
      <c r="E91" s="16"/>
      <c r="F91" s="20" t="s">
        <v>21</v>
      </c>
      <c r="G91" s="21">
        <v>1</v>
      </c>
      <c r="H91" s="22">
        <v>0</v>
      </c>
      <c r="I91" s="74">
        <f t="shared" si="6"/>
        <v>0</v>
      </c>
    </row>
    <row r="92" spans="1:9" ht="10.5" customHeight="1" thickBot="1" x14ac:dyDescent="0.3">
      <c r="A92" s="25"/>
      <c r="B92" s="123"/>
      <c r="C92" s="123"/>
      <c r="D92" s="124"/>
      <c r="E92" s="124"/>
      <c r="F92" s="7"/>
      <c r="G92" s="13"/>
      <c r="H92" s="26"/>
    </row>
    <row r="93" spans="1:9" ht="10.5" customHeight="1" x14ac:dyDescent="0.25">
      <c r="A93" s="115" t="s">
        <v>135</v>
      </c>
      <c r="B93" s="15" t="s">
        <v>49</v>
      </c>
      <c r="C93" s="16"/>
      <c r="D93" s="125"/>
      <c r="E93" s="126"/>
      <c r="H93" s="26"/>
    </row>
    <row r="94" spans="1:9" ht="10.5" customHeight="1" x14ac:dyDescent="0.25">
      <c r="A94" s="116"/>
      <c r="B94" s="118" t="s">
        <v>50</v>
      </c>
      <c r="C94" s="119"/>
      <c r="D94" s="16" t="s">
        <v>51</v>
      </c>
      <c r="E94" s="16"/>
      <c r="F94" s="20" t="s">
        <v>21</v>
      </c>
      <c r="G94" s="21">
        <v>1</v>
      </c>
      <c r="H94" s="22">
        <v>0</v>
      </c>
      <c r="I94" s="74">
        <f t="shared" ref="I94:I100" si="7">H94*G94</f>
        <v>0</v>
      </c>
    </row>
    <row r="95" spans="1:9" ht="10.5" customHeight="1" x14ac:dyDescent="0.25">
      <c r="A95" s="116"/>
      <c r="B95" s="118" t="s">
        <v>52</v>
      </c>
      <c r="C95" s="119"/>
      <c r="D95" s="16" t="s">
        <v>53</v>
      </c>
      <c r="E95" s="16"/>
      <c r="F95" s="20" t="s">
        <v>21</v>
      </c>
      <c r="G95" s="21">
        <v>1</v>
      </c>
      <c r="H95" s="22">
        <v>0</v>
      </c>
      <c r="I95" s="74">
        <f t="shared" si="7"/>
        <v>0</v>
      </c>
    </row>
    <row r="96" spans="1:9" ht="10.5" customHeight="1" x14ac:dyDescent="0.25">
      <c r="A96" s="116"/>
      <c r="B96" s="118" t="s">
        <v>54</v>
      </c>
      <c r="C96" s="119"/>
      <c r="D96" s="16" t="s">
        <v>55</v>
      </c>
      <c r="E96" s="16"/>
      <c r="F96" s="20" t="s">
        <v>21</v>
      </c>
      <c r="G96" s="21">
        <v>1</v>
      </c>
      <c r="H96" s="22">
        <v>0</v>
      </c>
      <c r="I96" s="74">
        <f t="shared" si="7"/>
        <v>0</v>
      </c>
    </row>
    <row r="97" spans="1:10" ht="10.5" customHeight="1" x14ac:dyDescent="0.25">
      <c r="A97" s="116"/>
      <c r="B97" s="127" t="s">
        <v>56</v>
      </c>
      <c r="C97" s="16" t="s">
        <v>37</v>
      </c>
      <c r="D97" s="16" t="s">
        <v>38</v>
      </c>
      <c r="E97" s="16"/>
      <c r="F97" s="20" t="s">
        <v>21</v>
      </c>
      <c r="G97" s="21">
        <v>1</v>
      </c>
      <c r="H97" s="22">
        <v>0</v>
      </c>
      <c r="I97" s="74">
        <f t="shared" si="7"/>
        <v>0</v>
      </c>
    </row>
    <row r="98" spans="1:10" ht="10.5" customHeight="1" x14ac:dyDescent="0.25">
      <c r="A98" s="116"/>
      <c r="B98" s="128"/>
      <c r="C98" s="28" t="s">
        <v>39</v>
      </c>
      <c r="D98" s="16" t="s">
        <v>40</v>
      </c>
      <c r="E98" s="16"/>
      <c r="F98" s="20" t="s">
        <v>21</v>
      </c>
      <c r="G98" s="21">
        <v>1</v>
      </c>
      <c r="H98" s="22">
        <v>0</v>
      </c>
      <c r="I98" s="74">
        <f t="shared" si="7"/>
        <v>0</v>
      </c>
    </row>
    <row r="99" spans="1:10" ht="10.5" customHeight="1" x14ac:dyDescent="0.25">
      <c r="A99" s="116"/>
      <c r="B99" s="128"/>
      <c r="C99" s="16" t="s">
        <v>43</v>
      </c>
      <c r="D99" s="16" t="s">
        <v>44</v>
      </c>
      <c r="E99" s="16"/>
      <c r="F99" s="20" t="s">
        <v>21</v>
      </c>
      <c r="G99" s="21">
        <v>1</v>
      </c>
      <c r="H99" s="22">
        <v>0</v>
      </c>
      <c r="I99" s="74">
        <f t="shared" si="7"/>
        <v>0</v>
      </c>
    </row>
    <row r="100" spans="1:10" ht="16.5" customHeight="1" thickBot="1" x14ac:dyDescent="0.3">
      <c r="A100" s="117"/>
      <c r="B100" s="135"/>
      <c r="C100" s="16" t="s">
        <v>57</v>
      </c>
      <c r="D100" s="16" t="s">
        <v>58</v>
      </c>
      <c r="E100" s="16"/>
      <c r="F100" s="20" t="s">
        <v>21</v>
      </c>
      <c r="G100" s="21">
        <v>1</v>
      </c>
      <c r="H100" s="22">
        <v>0</v>
      </c>
      <c r="I100" s="74">
        <f t="shared" si="7"/>
        <v>0</v>
      </c>
    </row>
    <row r="101" spans="1:10" ht="10.5" customHeight="1" thickBot="1" x14ac:dyDescent="0.3">
      <c r="A101" s="25"/>
      <c r="B101" s="17"/>
      <c r="C101" s="17"/>
      <c r="D101" s="7"/>
      <c r="E101" s="7"/>
      <c r="F101" s="7"/>
      <c r="G101" s="13"/>
      <c r="H101" s="26"/>
    </row>
    <row r="102" spans="1:10" x14ac:dyDescent="0.25">
      <c r="A102" s="115" t="s">
        <v>136</v>
      </c>
      <c r="B102" s="15" t="s">
        <v>60</v>
      </c>
      <c r="C102" s="16"/>
      <c r="D102" s="125"/>
      <c r="E102" s="126"/>
      <c r="H102" s="26"/>
    </row>
    <row r="103" spans="1:10" ht="12" customHeight="1" x14ac:dyDescent="0.25">
      <c r="A103" s="116"/>
      <c r="B103" s="127" t="s">
        <v>61</v>
      </c>
      <c r="C103" s="16" t="s">
        <v>37</v>
      </c>
      <c r="D103" s="120" t="s">
        <v>38</v>
      </c>
      <c r="E103" s="119"/>
      <c r="F103" s="20" t="s">
        <v>21</v>
      </c>
      <c r="G103" s="21">
        <v>1</v>
      </c>
      <c r="H103" s="22">
        <v>0</v>
      </c>
      <c r="I103" s="74">
        <f t="shared" ref="I103:I112" si="8">H103*G103</f>
        <v>0</v>
      </c>
      <c r="J103" s="14"/>
    </row>
    <row r="104" spans="1:10" x14ac:dyDescent="0.25">
      <c r="A104" s="116"/>
      <c r="B104" s="128"/>
      <c r="C104" s="16" t="s">
        <v>39</v>
      </c>
      <c r="D104" s="120" t="s">
        <v>40</v>
      </c>
      <c r="E104" s="119"/>
      <c r="F104" s="20" t="s">
        <v>21</v>
      </c>
      <c r="G104" s="21">
        <v>1</v>
      </c>
      <c r="H104" s="22">
        <v>0</v>
      </c>
      <c r="I104" s="74">
        <f t="shared" si="8"/>
        <v>0</v>
      </c>
      <c r="J104" s="14"/>
    </row>
    <row r="105" spans="1:10" x14ac:dyDescent="0.25">
      <c r="A105" s="116"/>
      <c r="B105" s="135"/>
      <c r="C105" s="16" t="s">
        <v>43</v>
      </c>
      <c r="D105" s="120" t="s">
        <v>44</v>
      </c>
      <c r="E105" s="119"/>
      <c r="F105" s="20" t="s">
        <v>21</v>
      </c>
      <c r="G105" s="21">
        <v>1</v>
      </c>
      <c r="H105" s="22">
        <v>0</v>
      </c>
      <c r="I105" s="74">
        <f t="shared" si="8"/>
        <v>0</v>
      </c>
      <c r="J105" s="14"/>
    </row>
    <row r="106" spans="1:10" x14ac:dyDescent="0.25">
      <c r="A106" s="116"/>
      <c r="B106" s="15" t="s">
        <v>19</v>
      </c>
      <c r="C106" s="16"/>
      <c r="D106" s="120" t="s">
        <v>62</v>
      </c>
      <c r="E106" s="119"/>
      <c r="F106" s="20" t="s">
        <v>21</v>
      </c>
      <c r="G106" s="21">
        <v>1</v>
      </c>
      <c r="H106" s="22">
        <v>0</v>
      </c>
      <c r="I106" s="74">
        <f t="shared" si="8"/>
        <v>0</v>
      </c>
      <c r="J106" s="14"/>
    </row>
    <row r="107" spans="1:10" x14ac:dyDescent="0.25">
      <c r="A107" s="116"/>
      <c r="B107" s="118" t="s">
        <v>63</v>
      </c>
      <c r="C107" s="119"/>
      <c r="D107" s="120" t="s">
        <v>64</v>
      </c>
      <c r="E107" s="119"/>
      <c r="F107" s="20" t="s">
        <v>21</v>
      </c>
      <c r="G107" s="21">
        <v>1</v>
      </c>
      <c r="H107" s="22">
        <v>0</v>
      </c>
      <c r="I107" s="74">
        <f t="shared" si="8"/>
        <v>0</v>
      </c>
      <c r="J107" s="14"/>
    </row>
    <row r="108" spans="1:10" ht="15" customHeight="1" x14ac:dyDescent="0.25">
      <c r="A108" s="116"/>
      <c r="B108" s="118" t="s">
        <v>65</v>
      </c>
      <c r="C108" s="119"/>
      <c r="D108" s="120" t="s">
        <v>66</v>
      </c>
      <c r="E108" s="119"/>
      <c r="F108" s="20" t="s">
        <v>21</v>
      </c>
      <c r="G108" s="21">
        <v>1</v>
      </c>
      <c r="H108" s="22">
        <v>0</v>
      </c>
      <c r="I108" s="74">
        <f t="shared" si="8"/>
        <v>0</v>
      </c>
      <c r="J108" s="14"/>
    </row>
    <row r="109" spans="1:10" ht="15" customHeight="1" x14ac:dyDescent="0.25">
      <c r="A109" s="116"/>
      <c r="B109" s="15" t="s">
        <v>67</v>
      </c>
      <c r="C109" s="16"/>
      <c r="D109" s="120" t="s">
        <v>66</v>
      </c>
      <c r="E109" s="119"/>
      <c r="F109" s="20" t="s">
        <v>21</v>
      </c>
      <c r="G109" s="21">
        <v>1</v>
      </c>
      <c r="H109" s="22">
        <v>0</v>
      </c>
      <c r="I109" s="74">
        <f t="shared" si="8"/>
        <v>0</v>
      </c>
      <c r="J109" s="14"/>
    </row>
    <row r="110" spans="1:10" ht="15" customHeight="1" x14ac:dyDescent="0.25">
      <c r="A110" s="116"/>
      <c r="B110" s="15" t="s">
        <v>68</v>
      </c>
      <c r="C110" s="16"/>
      <c r="D110" s="120" t="s">
        <v>69</v>
      </c>
      <c r="E110" s="119"/>
      <c r="F110" s="20" t="s">
        <v>21</v>
      </c>
      <c r="G110" s="21">
        <v>1</v>
      </c>
      <c r="H110" s="22">
        <v>0</v>
      </c>
      <c r="I110" s="74">
        <f t="shared" si="8"/>
        <v>0</v>
      </c>
      <c r="J110" s="14"/>
    </row>
    <row r="111" spans="1:10" ht="15" customHeight="1" x14ac:dyDescent="0.25">
      <c r="A111" s="116"/>
      <c r="B111" s="118" t="s">
        <v>70</v>
      </c>
      <c r="C111" s="119"/>
      <c r="D111" s="120" t="s">
        <v>71</v>
      </c>
      <c r="E111" s="119"/>
      <c r="F111" s="20" t="s">
        <v>21</v>
      </c>
      <c r="G111" s="21">
        <v>1</v>
      </c>
      <c r="H111" s="22">
        <v>0</v>
      </c>
      <c r="I111" s="74">
        <f t="shared" si="8"/>
        <v>0</v>
      </c>
      <c r="J111" s="14"/>
    </row>
    <row r="112" spans="1:10" ht="12.75" thickBot="1" x14ac:dyDescent="0.3">
      <c r="A112" s="117"/>
      <c r="B112" s="118" t="s">
        <v>72</v>
      </c>
      <c r="C112" s="119"/>
      <c r="D112" s="16" t="s">
        <v>73</v>
      </c>
      <c r="E112" s="16"/>
      <c r="F112" s="20" t="s">
        <v>21</v>
      </c>
      <c r="G112" s="21">
        <v>1</v>
      </c>
      <c r="H112" s="22">
        <v>0</v>
      </c>
      <c r="I112" s="74">
        <f t="shared" si="8"/>
        <v>0</v>
      </c>
      <c r="J112" s="14"/>
    </row>
    <row r="113" spans="1:13" ht="10.5" customHeight="1" thickBot="1" x14ac:dyDescent="0.3">
      <c r="A113" s="25"/>
      <c r="B113" s="134"/>
      <c r="C113" s="134"/>
      <c r="D113" s="124"/>
      <c r="E113" s="124"/>
      <c r="F113" s="7"/>
      <c r="G113" s="13"/>
      <c r="H113" s="26"/>
    </row>
    <row r="114" spans="1:13" x14ac:dyDescent="0.25">
      <c r="A114" s="115" t="s">
        <v>137</v>
      </c>
      <c r="B114" s="30" t="s">
        <v>75</v>
      </c>
      <c r="C114" s="16"/>
      <c r="D114" s="125"/>
      <c r="E114" s="126"/>
      <c r="F114" s="7"/>
      <c r="G114" s="13"/>
      <c r="H114" s="26"/>
    </row>
    <row r="115" spans="1:13" x14ac:dyDescent="0.25">
      <c r="A115" s="116"/>
      <c r="B115" s="118" t="s">
        <v>76</v>
      </c>
      <c r="C115" s="119"/>
      <c r="D115" s="16" t="s">
        <v>77</v>
      </c>
      <c r="E115" s="16"/>
      <c r="F115" s="20" t="s">
        <v>21</v>
      </c>
      <c r="G115" s="21">
        <v>1</v>
      </c>
      <c r="H115" s="22">
        <v>0</v>
      </c>
      <c r="I115" s="74">
        <f t="shared" ref="I115:I119" si="9">H115*G115</f>
        <v>0</v>
      </c>
      <c r="J115" s="14"/>
    </row>
    <row r="116" spans="1:13" x14ac:dyDescent="0.25">
      <c r="A116" s="116"/>
      <c r="B116" s="118" t="s">
        <v>65</v>
      </c>
      <c r="C116" s="119"/>
      <c r="D116" s="16" t="s">
        <v>66</v>
      </c>
      <c r="E116" s="16"/>
      <c r="F116" s="20" t="s">
        <v>21</v>
      </c>
      <c r="G116" s="21">
        <v>1</v>
      </c>
      <c r="H116" s="22">
        <v>0</v>
      </c>
      <c r="I116" s="74">
        <f t="shared" si="9"/>
        <v>0</v>
      </c>
      <c r="J116" s="14"/>
    </row>
    <row r="117" spans="1:13" x14ac:dyDescent="0.25">
      <c r="A117" s="116"/>
      <c r="B117" s="118" t="s">
        <v>78</v>
      </c>
      <c r="C117" s="119"/>
      <c r="D117" s="16" t="s">
        <v>79</v>
      </c>
      <c r="E117" s="16"/>
      <c r="F117" s="20" t="s">
        <v>21</v>
      </c>
      <c r="G117" s="21">
        <v>1</v>
      </c>
      <c r="H117" s="22">
        <v>0</v>
      </c>
      <c r="I117" s="74">
        <f t="shared" si="9"/>
        <v>0</v>
      </c>
      <c r="J117" s="14"/>
    </row>
    <row r="118" spans="1:13" x14ac:dyDescent="0.25">
      <c r="A118" s="116"/>
      <c r="B118" s="118" t="s">
        <v>80</v>
      </c>
      <c r="C118" s="119"/>
      <c r="D118" s="16" t="s">
        <v>81</v>
      </c>
      <c r="E118" s="16"/>
      <c r="F118" s="20" t="s">
        <v>21</v>
      </c>
      <c r="G118" s="21">
        <v>1</v>
      </c>
      <c r="H118" s="22">
        <v>0</v>
      </c>
      <c r="I118" s="74">
        <f t="shared" si="9"/>
        <v>0</v>
      </c>
      <c r="J118" s="14"/>
    </row>
    <row r="119" spans="1:13" ht="35.25" customHeight="1" thickBot="1" x14ac:dyDescent="0.3">
      <c r="A119" s="117"/>
      <c r="B119" s="118" t="s">
        <v>88</v>
      </c>
      <c r="C119" s="119"/>
      <c r="D119" s="122" t="s">
        <v>89</v>
      </c>
      <c r="E119" s="103"/>
      <c r="F119" s="20" t="s">
        <v>90</v>
      </c>
      <c r="G119" s="21">
        <v>60</v>
      </c>
      <c r="H119" s="22">
        <v>0</v>
      </c>
      <c r="I119" s="74">
        <f t="shared" si="9"/>
        <v>0</v>
      </c>
      <c r="J119" s="14"/>
    </row>
    <row r="120" spans="1:13" x14ac:dyDescent="0.25">
      <c r="A120" s="12"/>
      <c r="D120" s="11"/>
      <c r="E120" s="11"/>
      <c r="F120" s="7"/>
      <c r="G120" s="13"/>
    </row>
    <row r="121" spans="1:13" ht="12" customHeight="1" thickBot="1" x14ac:dyDescent="0.3">
      <c r="A121" s="12"/>
      <c r="D121" s="11"/>
      <c r="E121" s="11"/>
      <c r="F121" s="7"/>
      <c r="G121" s="13"/>
    </row>
    <row r="122" spans="1:13" ht="12.75" thickBot="1" x14ac:dyDescent="0.3">
      <c r="A122" s="87" t="s">
        <v>91</v>
      </c>
      <c r="B122" s="112" t="s">
        <v>128</v>
      </c>
      <c r="C122" s="113"/>
      <c r="D122" s="113"/>
      <c r="E122" s="113"/>
      <c r="F122" s="113"/>
      <c r="G122" s="113"/>
      <c r="H122" s="113"/>
      <c r="I122" s="114"/>
    </row>
    <row r="123" spans="1:13" ht="15.75" customHeight="1" x14ac:dyDescent="0.25">
      <c r="A123" s="130"/>
      <c r="B123" s="131" t="s">
        <v>13</v>
      </c>
      <c r="C123" s="132"/>
      <c r="D123" s="68">
        <v>5185.2700000000004</v>
      </c>
      <c r="E123" s="71" t="s">
        <v>14</v>
      </c>
      <c r="F123" s="7"/>
      <c r="G123" s="13"/>
    </row>
    <row r="124" spans="1:13" ht="12.75" thickBot="1" x14ac:dyDescent="0.3">
      <c r="A124" s="88"/>
      <c r="B124" s="32" t="s">
        <v>15</v>
      </c>
      <c r="C124" s="15"/>
      <c r="D124" s="70">
        <f>D123*0.025*8</f>
        <v>1037.0540000000001</v>
      </c>
      <c r="E124" s="15" t="s">
        <v>16</v>
      </c>
      <c r="F124" s="7"/>
      <c r="G124" s="13"/>
    </row>
    <row r="125" spans="1:13" ht="12.75" thickBot="1" x14ac:dyDescent="0.3">
      <c r="A125" s="12"/>
      <c r="D125" s="33"/>
      <c r="F125" s="7"/>
      <c r="G125" s="13"/>
    </row>
    <row r="126" spans="1:13" x14ac:dyDescent="0.25">
      <c r="A126" s="115" t="s">
        <v>92</v>
      </c>
      <c r="B126" s="118" t="s">
        <v>18</v>
      </c>
      <c r="C126" s="119"/>
      <c r="D126" s="125"/>
      <c r="E126" s="126"/>
      <c r="F126" s="19"/>
      <c r="G126" s="92"/>
      <c r="H126" s="92"/>
      <c r="I126" s="92"/>
    </row>
    <row r="127" spans="1:13" x14ac:dyDescent="0.25">
      <c r="A127" s="116"/>
      <c r="B127" s="111" t="s">
        <v>19</v>
      </c>
      <c r="C127" s="103"/>
      <c r="D127" s="16" t="s">
        <v>20</v>
      </c>
      <c r="E127" s="16"/>
      <c r="F127" s="20" t="s">
        <v>21</v>
      </c>
      <c r="G127" s="21">
        <v>1</v>
      </c>
      <c r="H127" s="22">
        <v>0</v>
      </c>
      <c r="I127" s="75">
        <f>H127*G127</f>
        <v>0</v>
      </c>
      <c r="M127" s="27"/>
    </row>
    <row r="128" spans="1:13" ht="12" customHeight="1" thickBot="1" x14ac:dyDescent="0.3">
      <c r="A128" s="117"/>
      <c r="B128" s="18" t="s">
        <v>22</v>
      </c>
      <c r="C128" s="24"/>
      <c r="D128" s="16" t="s">
        <v>23</v>
      </c>
      <c r="E128" s="16"/>
      <c r="F128" s="20" t="s">
        <v>21</v>
      </c>
      <c r="G128" s="21">
        <v>1</v>
      </c>
      <c r="H128" s="22">
        <v>0</v>
      </c>
      <c r="I128" s="75">
        <f>H128*G128</f>
        <v>0</v>
      </c>
    </row>
    <row r="129" spans="1:11" ht="12.75" thickBot="1" x14ac:dyDescent="0.3">
      <c r="A129" s="25"/>
      <c r="B129" s="129"/>
      <c r="C129" s="129"/>
      <c r="D129" s="124"/>
      <c r="E129" s="124"/>
      <c r="H129" s="26"/>
      <c r="J129" s="34"/>
      <c r="K129" s="27"/>
    </row>
    <row r="130" spans="1:11" ht="10.5" customHeight="1" x14ac:dyDescent="0.25">
      <c r="A130" s="115" t="s">
        <v>93</v>
      </c>
      <c r="B130" s="118" t="s">
        <v>25</v>
      </c>
      <c r="C130" s="119"/>
      <c r="D130" s="125"/>
      <c r="E130" s="126"/>
      <c r="H130" s="26"/>
      <c r="J130" s="35"/>
    </row>
    <row r="131" spans="1:11" x14ac:dyDescent="0.25">
      <c r="A131" s="116"/>
      <c r="B131" s="111" t="s">
        <v>26</v>
      </c>
      <c r="C131" s="103"/>
      <c r="D131" s="16" t="s">
        <v>27</v>
      </c>
      <c r="E131" s="16"/>
      <c r="F131" s="20" t="s">
        <v>28</v>
      </c>
      <c r="G131" s="21">
        <v>1</v>
      </c>
      <c r="H131" s="22">
        <v>0</v>
      </c>
      <c r="I131" s="75">
        <f t="shared" ref="I131:I135" si="10">H131*G131</f>
        <v>0</v>
      </c>
    </row>
    <row r="132" spans="1:11" ht="27.75" customHeight="1" x14ac:dyDescent="0.25">
      <c r="A132" s="116"/>
      <c r="B132" s="15" t="s">
        <v>22</v>
      </c>
      <c r="C132" s="16"/>
      <c r="D132" s="16" t="s">
        <v>23</v>
      </c>
      <c r="E132" s="16"/>
      <c r="F132" s="20" t="s">
        <v>21</v>
      </c>
      <c r="G132" s="21">
        <v>1</v>
      </c>
      <c r="H132" s="22">
        <v>0</v>
      </c>
      <c r="I132" s="75">
        <f t="shared" si="10"/>
        <v>0</v>
      </c>
    </row>
    <row r="133" spans="1:11" ht="15" customHeight="1" x14ac:dyDescent="0.25">
      <c r="A133" s="116"/>
      <c r="B133" s="15" t="s">
        <v>29</v>
      </c>
      <c r="C133" s="16"/>
      <c r="D133" s="16" t="s">
        <v>30</v>
      </c>
      <c r="E133" s="16"/>
      <c r="F133" s="20" t="s">
        <v>21</v>
      </c>
      <c r="G133" s="21">
        <v>1</v>
      </c>
      <c r="H133" s="22">
        <v>0</v>
      </c>
      <c r="I133" s="75">
        <f t="shared" si="10"/>
        <v>0</v>
      </c>
    </row>
    <row r="134" spans="1:11" ht="15" customHeight="1" x14ac:dyDescent="0.25">
      <c r="A134" s="116"/>
      <c r="B134" s="118" t="s">
        <v>31</v>
      </c>
      <c r="C134" s="119"/>
      <c r="D134" s="16" t="s">
        <v>32</v>
      </c>
      <c r="E134" s="16"/>
      <c r="F134" s="20" t="s">
        <v>21</v>
      </c>
      <c r="G134" s="21">
        <v>1</v>
      </c>
      <c r="H134" s="22">
        <v>0</v>
      </c>
      <c r="I134" s="75">
        <f t="shared" si="10"/>
        <v>0</v>
      </c>
    </row>
    <row r="135" spans="1:11" ht="12.75" customHeight="1" thickBot="1" x14ac:dyDescent="0.3">
      <c r="A135" s="117"/>
      <c r="B135" s="15" t="s">
        <v>33</v>
      </c>
      <c r="C135" s="16"/>
      <c r="D135" s="16" t="s">
        <v>34</v>
      </c>
      <c r="E135" s="16"/>
      <c r="F135" s="20" t="s">
        <v>21</v>
      </c>
      <c r="G135" s="21">
        <v>1</v>
      </c>
      <c r="H135" s="22">
        <v>0</v>
      </c>
      <c r="I135" s="75">
        <f t="shared" si="10"/>
        <v>0</v>
      </c>
    </row>
    <row r="136" spans="1:11" ht="13.5" customHeight="1" thickBot="1" x14ac:dyDescent="0.3">
      <c r="A136" s="25"/>
      <c r="B136" s="129"/>
      <c r="C136" s="129"/>
      <c r="D136" s="124"/>
      <c r="E136" s="124"/>
      <c r="F136" s="7"/>
      <c r="G136" s="13"/>
      <c r="H136" s="26"/>
    </row>
    <row r="137" spans="1:11" ht="10.5" customHeight="1" x14ac:dyDescent="0.25">
      <c r="A137" s="115" t="s">
        <v>94</v>
      </c>
      <c r="B137" s="15" t="s">
        <v>36</v>
      </c>
      <c r="C137" s="16"/>
      <c r="D137" s="125"/>
      <c r="E137" s="126"/>
      <c r="H137" s="26"/>
    </row>
    <row r="138" spans="1:11" x14ac:dyDescent="0.25">
      <c r="A138" s="116"/>
      <c r="B138" s="118" t="s">
        <v>37</v>
      </c>
      <c r="C138" s="119"/>
      <c r="D138" s="16" t="s">
        <v>38</v>
      </c>
      <c r="E138" s="16"/>
      <c r="F138" s="20" t="s">
        <v>21</v>
      </c>
      <c r="G138" s="21">
        <v>1</v>
      </c>
      <c r="H138" s="22">
        <v>0</v>
      </c>
      <c r="I138" s="75">
        <f t="shared" ref="I138:I142" si="11">H138*G138</f>
        <v>0</v>
      </c>
    </row>
    <row r="139" spans="1:11" x14ac:dyDescent="0.25">
      <c r="A139" s="116"/>
      <c r="B139" s="118" t="s">
        <v>39</v>
      </c>
      <c r="C139" s="119"/>
      <c r="D139" s="16" t="s">
        <v>40</v>
      </c>
      <c r="E139" s="16"/>
      <c r="F139" s="20" t="s">
        <v>21</v>
      </c>
      <c r="G139" s="21">
        <v>1</v>
      </c>
      <c r="H139" s="22">
        <v>0</v>
      </c>
      <c r="I139" s="75">
        <f t="shared" si="11"/>
        <v>0</v>
      </c>
    </row>
    <row r="140" spans="1:11" x14ac:dyDescent="0.25">
      <c r="A140" s="116"/>
      <c r="B140" s="15" t="s">
        <v>41</v>
      </c>
      <c r="C140" s="16"/>
      <c r="D140" s="16" t="s">
        <v>42</v>
      </c>
      <c r="E140" s="16"/>
      <c r="F140" s="20" t="s">
        <v>21</v>
      </c>
      <c r="G140" s="21">
        <v>1</v>
      </c>
      <c r="H140" s="22">
        <v>0</v>
      </c>
      <c r="I140" s="75">
        <f t="shared" si="11"/>
        <v>0</v>
      </c>
    </row>
    <row r="141" spans="1:11" x14ac:dyDescent="0.25">
      <c r="A141" s="116"/>
      <c r="B141" s="127" t="s">
        <v>45</v>
      </c>
      <c r="C141" s="28" t="s">
        <v>46</v>
      </c>
      <c r="D141" s="16" t="s">
        <v>38</v>
      </c>
      <c r="E141" s="16"/>
      <c r="F141" s="20" t="s">
        <v>21</v>
      </c>
      <c r="G141" s="21">
        <v>1</v>
      </c>
      <c r="H141" s="22">
        <v>0</v>
      </c>
      <c r="I141" s="75">
        <f t="shared" si="11"/>
        <v>0</v>
      </c>
    </row>
    <row r="142" spans="1:11" ht="11.45" customHeight="1" thickBot="1" x14ac:dyDescent="0.3">
      <c r="A142" s="117"/>
      <c r="B142" s="128"/>
      <c r="C142" s="29" t="s">
        <v>47</v>
      </c>
      <c r="D142" s="16" t="s">
        <v>40</v>
      </c>
      <c r="E142" s="16"/>
      <c r="F142" s="20" t="s">
        <v>21</v>
      </c>
      <c r="G142" s="21">
        <v>1</v>
      </c>
      <c r="H142" s="22">
        <v>0</v>
      </c>
      <c r="I142" s="75">
        <f t="shared" si="11"/>
        <v>0</v>
      </c>
    </row>
    <row r="143" spans="1:11" ht="12.75" thickBot="1" x14ac:dyDescent="0.3">
      <c r="A143" s="25"/>
      <c r="B143" s="17"/>
      <c r="C143" s="17"/>
      <c r="D143" s="7"/>
      <c r="E143" s="7"/>
      <c r="F143" s="7"/>
      <c r="G143" s="13"/>
      <c r="H143" s="26"/>
      <c r="J143" s="14"/>
    </row>
    <row r="144" spans="1:11" ht="21.75" customHeight="1" x14ac:dyDescent="0.25">
      <c r="A144" s="115" t="s">
        <v>95</v>
      </c>
      <c r="B144" s="15" t="s">
        <v>60</v>
      </c>
      <c r="C144" s="16"/>
      <c r="D144" s="125"/>
      <c r="E144" s="126"/>
      <c r="H144" s="26"/>
      <c r="J144" s="14"/>
    </row>
    <row r="145" spans="1:10" ht="15" customHeight="1" x14ac:dyDescent="0.25">
      <c r="A145" s="116"/>
      <c r="B145" s="127" t="s">
        <v>61</v>
      </c>
      <c r="C145" s="16" t="s">
        <v>37</v>
      </c>
      <c r="D145" s="120" t="s">
        <v>38</v>
      </c>
      <c r="E145" s="119"/>
      <c r="F145" s="20" t="s">
        <v>21</v>
      </c>
      <c r="G145" s="21">
        <v>1</v>
      </c>
      <c r="H145" s="22">
        <v>0</v>
      </c>
      <c r="I145" s="75">
        <f t="shared" ref="I145:I152" si="12">H145*G145</f>
        <v>0</v>
      </c>
      <c r="J145" s="14"/>
    </row>
    <row r="146" spans="1:10" ht="15" customHeight="1" x14ac:dyDescent="0.25">
      <c r="A146" s="116"/>
      <c r="B146" s="128"/>
      <c r="C146" s="16" t="s">
        <v>39</v>
      </c>
      <c r="D146" s="120" t="s">
        <v>40</v>
      </c>
      <c r="E146" s="119"/>
      <c r="F146" s="20" t="s">
        <v>21</v>
      </c>
      <c r="G146" s="21">
        <v>1</v>
      </c>
      <c r="H146" s="22">
        <v>0</v>
      </c>
      <c r="I146" s="75">
        <f t="shared" si="12"/>
        <v>0</v>
      </c>
      <c r="J146" s="14"/>
    </row>
    <row r="147" spans="1:10" ht="15" customHeight="1" x14ac:dyDescent="0.25">
      <c r="A147" s="116"/>
      <c r="B147" s="15" t="s">
        <v>19</v>
      </c>
      <c r="C147" s="16"/>
      <c r="D147" s="120" t="s">
        <v>62</v>
      </c>
      <c r="E147" s="119"/>
      <c r="F147" s="20" t="s">
        <v>21</v>
      </c>
      <c r="G147" s="21">
        <v>1</v>
      </c>
      <c r="H147" s="22">
        <v>0</v>
      </c>
      <c r="I147" s="75">
        <f t="shared" si="12"/>
        <v>0</v>
      </c>
      <c r="J147" s="14"/>
    </row>
    <row r="148" spans="1:10" ht="15" customHeight="1" x14ac:dyDescent="0.25">
      <c r="A148" s="116"/>
      <c r="B148" s="118" t="s">
        <v>63</v>
      </c>
      <c r="C148" s="119"/>
      <c r="D148" s="120" t="s">
        <v>64</v>
      </c>
      <c r="E148" s="119"/>
      <c r="F148" s="20" t="s">
        <v>21</v>
      </c>
      <c r="G148" s="21">
        <v>1</v>
      </c>
      <c r="H148" s="22">
        <v>0</v>
      </c>
      <c r="I148" s="75">
        <f t="shared" si="12"/>
        <v>0</v>
      </c>
      <c r="J148" s="14"/>
    </row>
    <row r="149" spans="1:10" x14ac:dyDescent="0.25">
      <c r="A149" s="116"/>
      <c r="B149" s="118" t="s">
        <v>65</v>
      </c>
      <c r="C149" s="119"/>
      <c r="D149" s="120" t="s">
        <v>66</v>
      </c>
      <c r="E149" s="119"/>
      <c r="F149" s="20" t="s">
        <v>21</v>
      </c>
      <c r="G149" s="21">
        <v>1</v>
      </c>
      <c r="H149" s="22">
        <v>0</v>
      </c>
      <c r="I149" s="75">
        <f t="shared" si="12"/>
        <v>0</v>
      </c>
      <c r="J149" s="14"/>
    </row>
    <row r="150" spans="1:10" ht="10.5" customHeight="1" x14ac:dyDescent="0.25">
      <c r="A150" s="116"/>
      <c r="B150" s="15" t="s">
        <v>67</v>
      </c>
      <c r="C150" s="16"/>
      <c r="D150" s="120" t="s">
        <v>66</v>
      </c>
      <c r="E150" s="119"/>
      <c r="F150" s="20" t="s">
        <v>21</v>
      </c>
      <c r="G150" s="21">
        <v>1</v>
      </c>
      <c r="H150" s="22">
        <v>0</v>
      </c>
      <c r="I150" s="75">
        <f t="shared" si="12"/>
        <v>0</v>
      </c>
    </row>
    <row r="151" spans="1:10" x14ac:dyDescent="0.25">
      <c r="A151" s="116"/>
      <c r="B151" s="15" t="s">
        <v>68</v>
      </c>
      <c r="C151" s="16"/>
      <c r="D151" s="120" t="s">
        <v>69</v>
      </c>
      <c r="E151" s="119"/>
      <c r="F151" s="20" t="s">
        <v>21</v>
      </c>
      <c r="G151" s="21">
        <v>1</v>
      </c>
      <c r="H151" s="22">
        <v>0</v>
      </c>
      <c r="I151" s="75">
        <f t="shared" si="12"/>
        <v>0</v>
      </c>
      <c r="J151" s="14"/>
    </row>
    <row r="152" spans="1:10" ht="12.75" thickBot="1" x14ac:dyDescent="0.3">
      <c r="A152" s="117"/>
      <c r="B152" s="118" t="s">
        <v>72</v>
      </c>
      <c r="C152" s="119"/>
      <c r="D152" s="16" t="s">
        <v>73</v>
      </c>
      <c r="E152" s="16"/>
      <c r="F152" s="20" t="s">
        <v>21</v>
      </c>
      <c r="G152" s="21">
        <v>1</v>
      </c>
      <c r="H152" s="22">
        <v>0</v>
      </c>
      <c r="I152" s="75">
        <f t="shared" si="12"/>
        <v>0</v>
      </c>
      <c r="J152" s="14"/>
    </row>
    <row r="153" spans="1:10" ht="12.75" thickBot="1" x14ac:dyDescent="0.3">
      <c r="A153" s="25"/>
      <c r="B153" s="123"/>
      <c r="C153" s="123"/>
      <c r="D153" s="124"/>
      <c r="E153" s="124"/>
      <c r="F153" s="7"/>
      <c r="G153" s="13"/>
      <c r="H153" s="26"/>
      <c r="J153" s="14"/>
    </row>
    <row r="154" spans="1:10" x14ac:dyDescent="0.25">
      <c r="A154" s="115" t="s">
        <v>96</v>
      </c>
      <c r="B154" s="15" t="s">
        <v>75</v>
      </c>
      <c r="C154" s="16"/>
      <c r="D154" s="125"/>
      <c r="E154" s="126"/>
      <c r="F154" s="7"/>
      <c r="G154" s="13"/>
      <c r="H154" s="26"/>
      <c r="J154" s="14"/>
    </row>
    <row r="155" spans="1:10" x14ac:dyDescent="0.25">
      <c r="A155" s="116"/>
      <c r="B155" s="118" t="s">
        <v>76</v>
      </c>
      <c r="C155" s="119"/>
      <c r="D155" s="16" t="s">
        <v>77</v>
      </c>
      <c r="E155" s="16"/>
      <c r="F155" s="20" t="s">
        <v>21</v>
      </c>
      <c r="G155" s="21">
        <v>3</v>
      </c>
      <c r="H155" s="22">
        <v>0</v>
      </c>
      <c r="I155" s="75">
        <f t="shared" ref="I155:I160" si="13">H155*G155</f>
        <v>0</v>
      </c>
      <c r="J155" s="14"/>
    </row>
    <row r="156" spans="1:10" x14ac:dyDescent="0.25">
      <c r="A156" s="116"/>
      <c r="B156" s="118" t="s">
        <v>65</v>
      </c>
      <c r="C156" s="119"/>
      <c r="D156" s="16" t="s">
        <v>66</v>
      </c>
      <c r="E156" s="16"/>
      <c r="F156" s="20" t="s">
        <v>21</v>
      </c>
      <c r="G156" s="21">
        <v>3</v>
      </c>
      <c r="H156" s="22">
        <v>0</v>
      </c>
      <c r="I156" s="75">
        <f t="shared" si="13"/>
        <v>0</v>
      </c>
      <c r="J156" s="14"/>
    </row>
    <row r="157" spans="1:10" x14ac:dyDescent="0.25">
      <c r="A157" s="116"/>
      <c r="B157" s="118" t="s">
        <v>78</v>
      </c>
      <c r="C157" s="119"/>
      <c r="D157" s="16" t="s">
        <v>79</v>
      </c>
      <c r="E157" s="16"/>
      <c r="F157" s="20" t="s">
        <v>21</v>
      </c>
      <c r="G157" s="21">
        <v>3</v>
      </c>
      <c r="H157" s="22">
        <v>0</v>
      </c>
      <c r="I157" s="75">
        <f t="shared" si="13"/>
        <v>0</v>
      </c>
      <c r="J157" s="14"/>
    </row>
    <row r="158" spans="1:10" ht="12" hidden="1" customHeight="1" x14ac:dyDescent="0.25">
      <c r="A158" s="116"/>
      <c r="B158" s="118" t="s">
        <v>80</v>
      </c>
      <c r="C158" s="119"/>
      <c r="D158" s="16" t="s">
        <v>81</v>
      </c>
      <c r="E158" s="16"/>
      <c r="F158" s="20" t="s">
        <v>21</v>
      </c>
      <c r="G158" s="21">
        <v>2</v>
      </c>
      <c r="H158" s="22">
        <v>0</v>
      </c>
      <c r="I158" s="75">
        <f t="shared" si="13"/>
        <v>0</v>
      </c>
      <c r="J158" s="14"/>
    </row>
    <row r="159" spans="1:10" ht="25.5" customHeight="1" x14ac:dyDescent="0.25">
      <c r="A159" s="116"/>
      <c r="B159" s="111" t="s">
        <v>86</v>
      </c>
      <c r="C159" s="103"/>
      <c r="D159" s="16" t="s">
        <v>87</v>
      </c>
      <c r="E159" s="16"/>
      <c r="F159" s="20" t="s">
        <v>21</v>
      </c>
      <c r="G159" s="21">
        <v>1</v>
      </c>
      <c r="H159" s="22">
        <v>0</v>
      </c>
      <c r="I159" s="75">
        <f t="shared" si="13"/>
        <v>0</v>
      </c>
      <c r="J159" s="14"/>
    </row>
    <row r="160" spans="1:10" ht="24.75" customHeight="1" x14ac:dyDescent="0.25">
      <c r="A160" s="116"/>
      <c r="B160" s="118" t="s">
        <v>88</v>
      </c>
      <c r="C160" s="119"/>
      <c r="D160" s="122" t="s">
        <v>89</v>
      </c>
      <c r="E160" s="103"/>
      <c r="F160" s="20" t="s">
        <v>90</v>
      </c>
      <c r="G160" s="21">
        <v>611</v>
      </c>
      <c r="H160" s="22">
        <v>0</v>
      </c>
      <c r="I160" s="75">
        <f t="shared" si="13"/>
        <v>0</v>
      </c>
    </row>
    <row r="161" spans="1:10" ht="15.75" customHeight="1" x14ac:dyDescent="0.25">
      <c r="A161" s="12"/>
      <c r="D161" s="11"/>
      <c r="E161" s="11"/>
      <c r="F161" s="7"/>
      <c r="G161" s="13"/>
      <c r="J161" s="14"/>
    </row>
    <row r="162" spans="1:10" ht="12.75" thickBot="1" x14ac:dyDescent="0.3">
      <c r="A162" s="12"/>
      <c r="D162" s="11"/>
      <c r="E162" s="11"/>
      <c r="F162" s="7"/>
      <c r="G162" s="13"/>
    </row>
    <row r="163" spans="1:10" ht="12.75" thickBot="1" x14ac:dyDescent="0.3">
      <c r="A163" s="87" t="s">
        <v>138</v>
      </c>
      <c r="B163" s="112" t="s">
        <v>129</v>
      </c>
      <c r="C163" s="113"/>
      <c r="D163" s="113"/>
      <c r="E163" s="113"/>
      <c r="F163" s="113"/>
      <c r="G163" s="113"/>
      <c r="H163" s="113"/>
      <c r="I163" s="114"/>
    </row>
    <row r="164" spans="1:10" ht="15.75" thickBot="1" x14ac:dyDescent="0.3">
      <c r="A164" s="88"/>
      <c r="B164" s="92" t="s">
        <v>13</v>
      </c>
      <c r="C164" s="93"/>
      <c r="D164" s="72">
        <v>500</v>
      </c>
      <c r="E164" s="36" t="s">
        <v>14</v>
      </c>
      <c r="F164" s="7"/>
      <c r="G164" s="13"/>
      <c r="H164"/>
      <c r="I164"/>
    </row>
    <row r="165" spans="1:10" ht="15" x14ac:dyDescent="0.25">
      <c r="A165"/>
      <c r="B165"/>
      <c r="C165"/>
      <c r="D165"/>
      <c r="E165" s="7"/>
      <c r="F165" s="7"/>
      <c r="G165"/>
      <c r="H165"/>
      <c r="I165"/>
    </row>
    <row r="166" spans="1:10" ht="12.75" thickBot="1" x14ac:dyDescent="0.3">
      <c r="A166" s="23"/>
      <c r="B166" s="118" t="s">
        <v>19</v>
      </c>
      <c r="C166" s="119"/>
      <c r="D166" s="120" t="s">
        <v>27</v>
      </c>
      <c r="E166" s="119"/>
      <c r="F166" s="20" t="s">
        <v>21</v>
      </c>
      <c r="G166" s="21">
        <v>1</v>
      </c>
      <c r="H166" s="22">
        <v>0</v>
      </c>
      <c r="I166" s="76">
        <f t="shared" ref="I166" si="14">H166*G166</f>
        <v>0</v>
      </c>
    </row>
    <row r="167" spans="1:10" x14ac:dyDescent="0.25">
      <c r="A167" s="37"/>
      <c r="B167" s="11"/>
      <c r="C167" s="11"/>
      <c r="F167" s="7"/>
      <c r="G167" s="13"/>
      <c r="H167" s="38"/>
      <c r="I167" s="39"/>
    </row>
    <row r="168" spans="1:10" ht="12.75" thickBot="1" x14ac:dyDescent="0.3">
      <c r="A168" s="37"/>
      <c r="B168" s="11"/>
      <c r="C168" s="11"/>
      <c r="F168" s="7"/>
      <c r="G168" s="13"/>
      <c r="H168" s="38"/>
      <c r="I168" s="39"/>
    </row>
    <row r="169" spans="1:10" x14ac:dyDescent="0.25">
      <c r="A169" s="115" t="s">
        <v>139</v>
      </c>
      <c r="B169" s="118" t="s">
        <v>98</v>
      </c>
      <c r="C169" s="119"/>
      <c r="F169" s="7"/>
      <c r="G169" s="13"/>
      <c r="H169" s="26"/>
    </row>
    <row r="170" spans="1:10" x14ac:dyDescent="0.25">
      <c r="A170" s="116"/>
      <c r="B170" s="118" t="s">
        <v>76</v>
      </c>
      <c r="C170" s="119"/>
      <c r="D170" s="120" t="s">
        <v>99</v>
      </c>
      <c r="E170" s="119"/>
      <c r="F170" s="20" t="s">
        <v>21</v>
      </c>
      <c r="G170" s="40">
        <v>2</v>
      </c>
      <c r="H170" s="22">
        <v>0</v>
      </c>
      <c r="I170" s="76">
        <f t="shared" ref="I170:I172" si="15">H170*G170</f>
        <v>0</v>
      </c>
    </row>
    <row r="171" spans="1:10" x14ac:dyDescent="0.25">
      <c r="A171" s="116"/>
      <c r="B171" s="118" t="s">
        <v>100</v>
      </c>
      <c r="C171" s="119"/>
      <c r="D171" s="121" t="s">
        <v>101</v>
      </c>
      <c r="E171" s="106"/>
      <c r="F171" s="20" t="s">
        <v>21</v>
      </c>
      <c r="G171" s="21">
        <v>2</v>
      </c>
      <c r="H171" s="22">
        <v>0</v>
      </c>
      <c r="I171" s="76">
        <f t="shared" si="15"/>
        <v>0</v>
      </c>
    </row>
    <row r="172" spans="1:10" x14ac:dyDescent="0.25">
      <c r="A172" s="116"/>
      <c r="B172" s="118" t="s">
        <v>78</v>
      </c>
      <c r="C172" s="119"/>
      <c r="D172" s="121" t="s">
        <v>102</v>
      </c>
      <c r="E172" s="106"/>
      <c r="F172" s="20" t="s">
        <v>21</v>
      </c>
      <c r="G172" s="21">
        <v>2</v>
      </c>
      <c r="H172" s="22">
        <v>0</v>
      </c>
      <c r="I172" s="76">
        <f t="shared" si="15"/>
        <v>0</v>
      </c>
    </row>
    <row r="173" spans="1:10" ht="12.75" thickBot="1" x14ac:dyDescent="0.3">
      <c r="A173" s="117"/>
      <c r="B173" s="111" t="s">
        <v>103</v>
      </c>
      <c r="C173" s="103"/>
      <c r="D173" s="105" t="s">
        <v>104</v>
      </c>
      <c r="E173" s="106"/>
      <c r="F173" s="20" t="s">
        <v>90</v>
      </c>
      <c r="G173" s="21" t="s">
        <v>105</v>
      </c>
      <c r="H173" s="22"/>
      <c r="I173" s="76"/>
    </row>
    <row r="174" spans="1:10" x14ac:dyDescent="0.25">
      <c r="A174" s="37"/>
      <c r="B174" s="37"/>
      <c r="C174" s="37"/>
      <c r="F174" s="7"/>
      <c r="G174" s="13"/>
      <c r="H174" s="26"/>
      <c r="I174" s="41"/>
    </row>
    <row r="175" spans="1:10" ht="12.75" thickBot="1" x14ac:dyDescent="0.3">
      <c r="A175" s="37"/>
      <c r="B175" s="11"/>
      <c r="C175" s="11"/>
      <c r="F175" s="7"/>
      <c r="G175" s="13"/>
      <c r="H175" s="38"/>
      <c r="I175" s="39"/>
    </row>
    <row r="176" spans="1:10" ht="12.75" thickBot="1" x14ac:dyDescent="0.3">
      <c r="A176" s="87" t="s">
        <v>140</v>
      </c>
      <c r="B176" s="112" t="s">
        <v>106</v>
      </c>
      <c r="C176" s="113"/>
      <c r="D176" s="113"/>
      <c r="E176" s="113"/>
      <c r="F176" s="113"/>
      <c r="G176" s="113"/>
      <c r="H176" s="113"/>
      <c r="I176" s="114"/>
    </row>
    <row r="177" spans="1:11" ht="12.75" thickBot="1" x14ac:dyDescent="0.3">
      <c r="A177" s="88"/>
      <c r="B177" s="92" t="s">
        <v>107</v>
      </c>
      <c r="C177" s="93"/>
      <c r="D177" s="72">
        <v>1833</v>
      </c>
      <c r="E177" s="36" t="s">
        <v>108</v>
      </c>
      <c r="F177" s="7"/>
      <c r="G177" s="13"/>
    </row>
    <row r="178" spans="1:11" ht="12.75" thickBot="1" x14ac:dyDescent="0.3">
      <c r="E178" s="7"/>
      <c r="F178" s="7"/>
    </row>
    <row r="179" spans="1:11" ht="39.75" customHeight="1" x14ac:dyDescent="0.25">
      <c r="A179" s="115" t="s">
        <v>141</v>
      </c>
      <c r="B179" s="103" t="s">
        <v>109</v>
      </c>
      <c r="C179" s="104"/>
      <c r="D179" s="105" t="s">
        <v>110</v>
      </c>
      <c r="E179" s="106"/>
      <c r="F179" s="20" t="s">
        <v>21</v>
      </c>
      <c r="G179" s="21">
        <v>1</v>
      </c>
      <c r="H179" s="22">
        <v>0</v>
      </c>
      <c r="I179" s="75">
        <f t="shared" ref="I179:I183" si="16">H179*G179</f>
        <v>0</v>
      </c>
    </row>
    <row r="180" spans="1:11" ht="30.75" customHeight="1" x14ac:dyDescent="0.25">
      <c r="A180" s="116"/>
      <c r="B180" s="103" t="s">
        <v>111</v>
      </c>
      <c r="C180" s="104"/>
      <c r="D180" s="105" t="s">
        <v>112</v>
      </c>
      <c r="E180" s="106"/>
      <c r="F180" s="20" t="s">
        <v>21</v>
      </c>
      <c r="G180" s="21">
        <v>1</v>
      </c>
      <c r="H180" s="22">
        <v>0</v>
      </c>
      <c r="I180" s="75">
        <f t="shared" si="16"/>
        <v>0</v>
      </c>
    </row>
    <row r="181" spans="1:11" ht="36" customHeight="1" x14ac:dyDescent="0.25">
      <c r="A181" s="116"/>
      <c r="B181" s="103" t="s">
        <v>113</v>
      </c>
      <c r="C181" s="104"/>
      <c r="D181" s="105" t="s">
        <v>112</v>
      </c>
      <c r="E181" s="106"/>
      <c r="F181" s="20" t="s">
        <v>21</v>
      </c>
      <c r="G181" s="21">
        <v>1</v>
      </c>
      <c r="H181" s="22">
        <v>0</v>
      </c>
      <c r="I181" s="75">
        <f t="shared" si="16"/>
        <v>0</v>
      </c>
    </row>
    <row r="182" spans="1:11" ht="34.5" customHeight="1" x14ac:dyDescent="0.25">
      <c r="A182" s="116"/>
      <c r="B182" s="107" t="s">
        <v>114</v>
      </c>
      <c r="C182" s="108"/>
      <c r="D182" s="105"/>
      <c r="E182" s="106"/>
      <c r="F182" s="20" t="s">
        <v>108</v>
      </c>
      <c r="G182" s="21">
        <v>1160</v>
      </c>
      <c r="H182" s="22">
        <v>0</v>
      </c>
      <c r="I182" s="75">
        <f t="shared" si="16"/>
        <v>0</v>
      </c>
    </row>
    <row r="183" spans="1:11" ht="32.25" customHeight="1" thickBot="1" x14ac:dyDescent="0.3">
      <c r="A183" s="117"/>
      <c r="B183" s="109" t="s">
        <v>115</v>
      </c>
      <c r="C183" s="110"/>
      <c r="D183" s="105"/>
      <c r="E183" s="106"/>
      <c r="F183" s="20" t="s">
        <v>108</v>
      </c>
      <c r="G183" s="21">
        <v>1160</v>
      </c>
      <c r="H183" s="22">
        <v>0</v>
      </c>
      <c r="I183" s="75">
        <f t="shared" si="16"/>
        <v>0</v>
      </c>
    </row>
    <row r="184" spans="1:11" ht="12.75" thickBot="1" x14ac:dyDescent="0.3">
      <c r="A184" s="42"/>
      <c r="B184" s="11"/>
      <c r="C184" s="11"/>
      <c r="D184" s="7"/>
      <c r="E184" s="7"/>
      <c r="F184" s="7"/>
      <c r="G184" s="13"/>
      <c r="H184" s="43"/>
      <c r="I184" s="44"/>
    </row>
    <row r="185" spans="1:11" ht="27" customHeight="1" thickBot="1" x14ac:dyDescent="0.3">
      <c r="A185" s="87" t="s">
        <v>97</v>
      </c>
      <c r="B185" s="89" t="s">
        <v>116</v>
      </c>
      <c r="C185" s="90"/>
      <c r="D185" s="90"/>
      <c r="E185" s="90"/>
      <c r="F185" s="90"/>
      <c r="G185" s="90"/>
      <c r="H185" s="90"/>
      <c r="I185" s="91"/>
    </row>
    <row r="186" spans="1:11" ht="12.75" thickBot="1" x14ac:dyDescent="0.3">
      <c r="A186" s="88"/>
      <c r="B186" s="92" t="s">
        <v>107</v>
      </c>
      <c r="C186" s="93"/>
      <c r="D186" s="72">
        <v>560</v>
      </c>
      <c r="E186" s="36" t="s">
        <v>108</v>
      </c>
      <c r="F186" s="7"/>
      <c r="G186" s="45" t="s">
        <v>117</v>
      </c>
      <c r="H186" s="54"/>
      <c r="I186" s="77">
        <v>0</v>
      </c>
    </row>
    <row r="187" spans="1:11" ht="13.5" thickBot="1" x14ac:dyDescent="0.3">
      <c r="A187" s="94" t="s">
        <v>118</v>
      </c>
      <c r="B187" s="95"/>
      <c r="C187" s="95"/>
      <c r="D187" s="95"/>
      <c r="E187" s="95"/>
      <c r="F187" s="95"/>
      <c r="G187" s="96"/>
      <c r="H187" s="97">
        <v>0</v>
      </c>
      <c r="I187" s="98"/>
    </row>
    <row r="188" spans="1:11" ht="12.75" x14ac:dyDescent="0.25">
      <c r="A188" s="46"/>
      <c r="B188" s="47"/>
      <c r="C188" s="48"/>
      <c r="D188" s="48"/>
      <c r="E188" s="48"/>
    </row>
    <row r="189" spans="1:11" ht="16.5" thickBot="1" x14ac:dyDescent="0.3">
      <c r="A189" s="99" t="s">
        <v>119</v>
      </c>
      <c r="B189" s="99"/>
      <c r="C189" s="99"/>
      <c r="D189" s="99"/>
      <c r="E189" s="99"/>
      <c r="F189" s="19"/>
      <c r="G189" s="49"/>
      <c r="I189" s="50"/>
    </row>
    <row r="190" spans="1:11" ht="126" customHeight="1" thickBot="1" x14ac:dyDescent="0.3">
      <c r="A190" s="51" t="s">
        <v>120</v>
      </c>
      <c r="B190" s="100" t="s">
        <v>143</v>
      </c>
      <c r="C190" s="101"/>
      <c r="D190" s="101"/>
      <c r="E190" s="102"/>
      <c r="F190" s="52" t="s">
        <v>142</v>
      </c>
      <c r="G190" s="53">
        <v>30</v>
      </c>
      <c r="H190" s="78">
        <v>0</v>
      </c>
      <c r="I190" s="79">
        <f t="shared" ref="I190" si="17">H190*G190</f>
        <v>0</v>
      </c>
      <c r="K190" s="54"/>
    </row>
    <row r="191" spans="1:11" ht="13.5" thickBot="1" x14ac:dyDescent="0.3">
      <c r="A191" s="82" t="s">
        <v>121</v>
      </c>
      <c r="B191" s="83"/>
      <c r="C191" s="83"/>
      <c r="D191" s="83"/>
      <c r="E191" s="83"/>
      <c r="F191" s="83"/>
      <c r="G191" s="84"/>
      <c r="H191" s="85"/>
      <c r="I191" s="86"/>
    </row>
    <row r="192" spans="1:11" x14ac:dyDescent="0.25">
      <c r="H192" s="14"/>
      <c r="I192" s="14"/>
    </row>
    <row r="193" spans="2:9" x14ac:dyDescent="0.25">
      <c r="H193" s="14"/>
      <c r="I193" s="14"/>
    </row>
    <row r="194" spans="2:9" ht="18" x14ac:dyDescent="0.25">
      <c r="B194" s="55" t="s">
        <v>122</v>
      </c>
      <c r="C194" s="55"/>
      <c r="D194" s="55"/>
      <c r="E194" s="55"/>
      <c r="F194" s="55"/>
    </row>
    <row r="195" spans="2:9" ht="18.75" thickBot="1" x14ac:dyDescent="0.3">
      <c r="C195" s="55"/>
      <c r="D195" s="55"/>
      <c r="E195" s="55"/>
      <c r="F195" s="55"/>
      <c r="G195" s="56"/>
    </row>
    <row r="196" spans="2:9" ht="16.5" thickBot="1" x14ac:dyDescent="0.3">
      <c r="B196" s="57" t="s">
        <v>123</v>
      </c>
      <c r="C196" s="58" t="s">
        <v>124</v>
      </c>
      <c r="D196" s="59"/>
      <c r="E196" s="59"/>
      <c r="F196" s="60"/>
      <c r="G196" s="61"/>
      <c r="H196" s="80">
        <v>0</v>
      </c>
      <c r="I196" s="81"/>
    </row>
    <row r="197" spans="2:9" ht="16.5" thickBot="1" x14ac:dyDescent="0.3">
      <c r="B197" s="57" t="s">
        <v>125</v>
      </c>
      <c r="C197" s="62" t="s">
        <v>126</v>
      </c>
      <c r="D197" s="62"/>
      <c r="E197" s="62"/>
      <c r="F197" s="62"/>
      <c r="G197" s="63"/>
      <c r="H197" s="80">
        <f>H190</f>
        <v>0</v>
      </c>
      <c r="I197" s="81"/>
    </row>
    <row r="198" spans="2:9" ht="16.5" thickBot="1" x14ac:dyDescent="0.3">
      <c r="F198" s="64" t="s">
        <v>127</v>
      </c>
      <c r="G198" s="61"/>
      <c r="H198" s="80">
        <f>H196+H197</f>
        <v>0</v>
      </c>
      <c r="I198" s="81"/>
    </row>
    <row r="199" spans="2:9" x14ac:dyDescent="0.25">
      <c r="E199" s="65"/>
    </row>
    <row r="200" spans="2:9" ht="12.75" x14ac:dyDescent="0.25">
      <c r="B200" s="66"/>
      <c r="C200" s="66"/>
      <c r="D200" s="66"/>
      <c r="E200" s="66"/>
      <c r="F200" s="66"/>
      <c r="G200" s="67"/>
      <c r="H200" s="66"/>
    </row>
  </sheetData>
  <mergeCells count="220">
    <mergeCell ref="B113:C113"/>
    <mergeCell ref="D113:E113"/>
    <mergeCell ref="A114:A119"/>
    <mergeCell ref="D114:E114"/>
    <mergeCell ref="B115:C115"/>
    <mergeCell ref="B116:C116"/>
    <mergeCell ref="B117:C117"/>
    <mergeCell ref="B118:C118"/>
    <mergeCell ref="B119:C119"/>
    <mergeCell ref="D119:E119"/>
    <mergeCell ref="A102:A112"/>
    <mergeCell ref="D102:E102"/>
    <mergeCell ref="B103:B105"/>
    <mergeCell ref="D103:E103"/>
    <mergeCell ref="D104:E104"/>
    <mergeCell ref="D105:E105"/>
    <mergeCell ref="D106:E106"/>
    <mergeCell ref="B107:C107"/>
    <mergeCell ref="D107:E107"/>
    <mergeCell ref="B108:C108"/>
    <mergeCell ref="D108:E108"/>
    <mergeCell ref="D109:E109"/>
    <mergeCell ref="D110:E110"/>
    <mergeCell ref="B111:C111"/>
    <mergeCell ref="D111:E111"/>
    <mergeCell ref="B112:C112"/>
    <mergeCell ref="A84:A91"/>
    <mergeCell ref="D84:E84"/>
    <mergeCell ref="B85:C85"/>
    <mergeCell ref="B86:C86"/>
    <mergeCell ref="B88:C88"/>
    <mergeCell ref="B89:B91"/>
    <mergeCell ref="B92:C92"/>
    <mergeCell ref="D92:E92"/>
    <mergeCell ref="A93:A100"/>
    <mergeCell ref="D93:E93"/>
    <mergeCell ref="B94:C94"/>
    <mergeCell ref="B95:C95"/>
    <mergeCell ref="B96:C96"/>
    <mergeCell ref="B97:B100"/>
    <mergeCell ref="B76:C76"/>
    <mergeCell ref="D76:E76"/>
    <mergeCell ref="A77:A82"/>
    <mergeCell ref="B77:C77"/>
    <mergeCell ref="D77:E77"/>
    <mergeCell ref="B78:C78"/>
    <mergeCell ref="B81:C81"/>
    <mergeCell ref="B83:C83"/>
    <mergeCell ref="D83:E83"/>
    <mergeCell ref="A2:I2"/>
    <mergeCell ref="B3:E3"/>
    <mergeCell ref="A6:I8"/>
    <mergeCell ref="A9:C9"/>
    <mergeCell ref="A10:I11"/>
    <mergeCell ref="G18:I18"/>
    <mergeCell ref="B19:C19"/>
    <mergeCell ref="B21:C21"/>
    <mergeCell ref="D21:E21"/>
    <mergeCell ref="A14:A16"/>
    <mergeCell ref="B14:I14"/>
    <mergeCell ref="B15:C15"/>
    <mergeCell ref="G15:I15"/>
    <mergeCell ref="G16:I16"/>
    <mergeCell ref="B17:C17"/>
    <mergeCell ref="D17:E17"/>
    <mergeCell ref="G17:I17"/>
    <mergeCell ref="A22:A27"/>
    <mergeCell ref="B22:C22"/>
    <mergeCell ref="D22:E22"/>
    <mergeCell ref="B23:C23"/>
    <mergeCell ref="B26:C26"/>
    <mergeCell ref="B28:C28"/>
    <mergeCell ref="D28:E28"/>
    <mergeCell ref="A18:A20"/>
    <mergeCell ref="B18:C18"/>
    <mergeCell ref="D18:E18"/>
    <mergeCell ref="B37:C37"/>
    <mergeCell ref="D37:E37"/>
    <mergeCell ref="A38:A45"/>
    <mergeCell ref="D38:E38"/>
    <mergeCell ref="B39:C39"/>
    <mergeCell ref="B40:C40"/>
    <mergeCell ref="B41:C41"/>
    <mergeCell ref="B42:B45"/>
    <mergeCell ref="A29:A36"/>
    <mergeCell ref="D29:E29"/>
    <mergeCell ref="B30:C30"/>
    <mergeCell ref="B31:C31"/>
    <mergeCell ref="B33:C33"/>
    <mergeCell ref="B34:B36"/>
    <mergeCell ref="D53:E53"/>
    <mergeCell ref="D54:E54"/>
    <mergeCell ref="D55:E55"/>
    <mergeCell ref="B56:C56"/>
    <mergeCell ref="D56:E56"/>
    <mergeCell ref="B57:C57"/>
    <mergeCell ref="A47:A57"/>
    <mergeCell ref="D47:E47"/>
    <mergeCell ref="B48:B50"/>
    <mergeCell ref="D48:E48"/>
    <mergeCell ref="D49:E49"/>
    <mergeCell ref="D50:E50"/>
    <mergeCell ref="D51:E51"/>
    <mergeCell ref="B52:C52"/>
    <mergeCell ref="D52:E52"/>
    <mergeCell ref="B53:C53"/>
    <mergeCell ref="B58:C58"/>
    <mergeCell ref="D58:E58"/>
    <mergeCell ref="A59:A67"/>
    <mergeCell ref="D59:E59"/>
    <mergeCell ref="B60:C60"/>
    <mergeCell ref="B61:C61"/>
    <mergeCell ref="B62:C62"/>
    <mergeCell ref="B63:C63"/>
    <mergeCell ref="B64:C64"/>
    <mergeCell ref="D64:E64"/>
    <mergeCell ref="G126:I126"/>
    <mergeCell ref="B127:C127"/>
    <mergeCell ref="B129:C129"/>
    <mergeCell ref="D129:E129"/>
    <mergeCell ref="B65:C65"/>
    <mergeCell ref="B66:C66"/>
    <mergeCell ref="B67:C67"/>
    <mergeCell ref="D67:E67"/>
    <mergeCell ref="A122:A124"/>
    <mergeCell ref="B122:I122"/>
    <mergeCell ref="B123:C123"/>
    <mergeCell ref="A69:A71"/>
    <mergeCell ref="B69:I69"/>
    <mergeCell ref="B70:C70"/>
    <mergeCell ref="G70:I70"/>
    <mergeCell ref="G71:I71"/>
    <mergeCell ref="B72:C72"/>
    <mergeCell ref="D72:E72"/>
    <mergeCell ref="G72:I72"/>
    <mergeCell ref="A73:A75"/>
    <mergeCell ref="B73:C73"/>
    <mergeCell ref="D73:E73"/>
    <mergeCell ref="G73:I73"/>
    <mergeCell ref="B74:C74"/>
    <mergeCell ref="A130:A135"/>
    <mergeCell ref="B130:C130"/>
    <mergeCell ref="D130:E130"/>
    <mergeCell ref="B131:C131"/>
    <mergeCell ref="B134:C134"/>
    <mergeCell ref="B136:C136"/>
    <mergeCell ref="D136:E136"/>
    <mergeCell ref="A126:A128"/>
    <mergeCell ref="B126:C126"/>
    <mergeCell ref="D126:E126"/>
    <mergeCell ref="D147:E147"/>
    <mergeCell ref="B148:C148"/>
    <mergeCell ref="D148:E148"/>
    <mergeCell ref="B149:C149"/>
    <mergeCell ref="D149:E149"/>
    <mergeCell ref="D150:E150"/>
    <mergeCell ref="A137:A142"/>
    <mergeCell ref="D137:E137"/>
    <mergeCell ref="B138:C138"/>
    <mergeCell ref="B139:C139"/>
    <mergeCell ref="B141:B142"/>
    <mergeCell ref="A144:A152"/>
    <mergeCell ref="D144:E144"/>
    <mergeCell ref="B145:B146"/>
    <mergeCell ref="D145:E145"/>
    <mergeCell ref="D146:E146"/>
    <mergeCell ref="B159:C159"/>
    <mergeCell ref="B160:C160"/>
    <mergeCell ref="D160:E160"/>
    <mergeCell ref="A163:A164"/>
    <mergeCell ref="B163:I163"/>
    <mergeCell ref="B164:C164"/>
    <mergeCell ref="D151:E151"/>
    <mergeCell ref="B152:C152"/>
    <mergeCell ref="B153:C153"/>
    <mergeCell ref="D153:E153"/>
    <mergeCell ref="A154:A160"/>
    <mergeCell ref="D154:E154"/>
    <mergeCell ref="B155:C155"/>
    <mergeCell ref="B156:C156"/>
    <mergeCell ref="B157:C157"/>
    <mergeCell ref="B158:C158"/>
    <mergeCell ref="B166:C166"/>
    <mergeCell ref="D166:E166"/>
    <mergeCell ref="A169:A173"/>
    <mergeCell ref="B169:C169"/>
    <mergeCell ref="B170:C170"/>
    <mergeCell ref="D170:E170"/>
    <mergeCell ref="B171:C171"/>
    <mergeCell ref="D171:E171"/>
    <mergeCell ref="B172:C172"/>
    <mergeCell ref="D172:E172"/>
    <mergeCell ref="B181:C181"/>
    <mergeCell ref="D181:E181"/>
    <mergeCell ref="B182:C182"/>
    <mergeCell ref="D182:E182"/>
    <mergeCell ref="B183:C183"/>
    <mergeCell ref="D183:E183"/>
    <mergeCell ref="B173:C173"/>
    <mergeCell ref="D173:E173"/>
    <mergeCell ref="A176:A177"/>
    <mergeCell ref="B176:I176"/>
    <mergeCell ref="B177:C177"/>
    <mergeCell ref="A179:A183"/>
    <mergeCell ref="B179:C179"/>
    <mergeCell ref="D179:E179"/>
    <mergeCell ref="B180:C180"/>
    <mergeCell ref="D180:E180"/>
    <mergeCell ref="H198:I198"/>
    <mergeCell ref="A191:G191"/>
    <mergeCell ref="H191:I191"/>
    <mergeCell ref="H196:I196"/>
    <mergeCell ref="H197:I197"/>
    <mergeCell ref="A185:A186"/>
    <mergeCell ref="B185:I185"/>
    <mergeCell ref="B186:C186"/>
    <mergeCell ref="A187:G187"/>
    <mergeCell ref="H187:I187"/>
    <mergeCell ref="A189:E189"/>
    <mergeCell ref="B190:E190"/>
  </mergeCells>
  <pageMargins left="0.6692913385826772" right="0.23622047244094491" top="0.74803149606299213" bottom="0.70866141732283472" header="0.31496062992125984" footer="0.31496062992125984"/>
  <pageSetup paperSize="9" scale="93" orientation="portrait" r:id="rId1"/>
  <headerFooter scaleWithDoc="0" alignWithMargins="0">
    <oddHeader>&amp;C&amp;"Arial,Regular"&amp;10Autocesta A1</oddHeader>
    <oddFooter>&amp;CPage &amp;P of &amp;N</oddFooter>
  </headerFooter>
  <rowBreaks count="3" manualBreakCount="3">
    <brk id="57" max="8" man="1"/>
    <brk id="113" max="8" man="1"/>
    <brk id="16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 ISPITIVANJA BISKO</vt:lpstr>
      <vt:lpstr>'KONTROLNA ISPITIVANJA BISKO'!Print_Area</vt:lpstr>
      <vt:lpstr>'KONTROLNA ISPITIVANJA BISKO'!Print_Titles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safran</dc:creator>
  <cp:lastModifiedBy>Diana Šakić</cp:lastModifiedBy>
  <cp:lastPrinted>2026-05-07T11:42:31Z</cp:lastPrinted>
  <dcterms:created xsi:type="dcterms:W3CDTF">2024-01-15T13:20:14Z</dcterms:created>
  <dcterms:modified xsi:type="dcterms:W3CDTF">2026-05-15T12:04:09Z</dcterms:modified>
</cp:coreProperties>
</file>