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ujmic\OneDrive - HAC d.o.o\Radna površina\Bagatelna, Pok. predmeta\2026\Bagatelna 2026\Nadogradnja MG Rijeka\TJO Split\"/>
    </mc:Choice>
  </mc:AlternateContent>
  <bookViews>
    <workbookView xWindow="-120" yWindow="-120" windowWidth="29040" windowHeight="15720" firstSheet="1" activeTab="1"/>
  </bookViews>
  <sheets>
    <sheet name="Troškovnik za SAP" sheetId="6" state="hidden" r:id="rId1"/>
    <sheet name="ZA DOBAVLJAČA" sheetId="3" r:id="rId2"/>
    <sheet name="Grupa materijala" sheetId="7" state="hidden" r:id="rId3"/>
  </sheets>
  <definedNames>
    <definedName name="_xlnm._FilterDatabase" localSheetId="0" hidden="1">'Troškovnik za SAP'!$A$8:$Q$123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6" l="1"/>
  <c r="D2" i="6"/>
  <c r="Q9" i="6" l="1"/>
  <c r="H9" i="6" l="1"/>
  <c r="G9" i="6"/>
  <c r="F9" i="6"/>
  <c r="B9" i="6"/>
  <c r="C9" i="6"/>
  <c r="D6" i="6"/>
  <c r="H3" i="6" s="1"/>
  <c r="D5" i="6"/>
  <c r="D4" i="6"/>
  <c r="D3" i="6"/>
  <c r="I9" i="3" l="1"/>
  <c r="I11" i="3" s="1"/>
  <c r="I12" i="3" l="1"/>
  <c r="I13" i="3" s="1"/>
</calcChain>
</file>

<file path=xl/sharedStrings.xml><?xml version="1.0" encoding="utf-8"?>
<sst xmlns="http://schemas.openxmlformats.org/spreadsheetml/2006/main" count="107" uniqueCount="93">
  <si>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</si>
  <si>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</si>
  <si>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</si>
  <si>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</si>
  <si>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</si>
  <si>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</si>
  <si>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</si>
  <si>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</si>
  <si>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</si>
  <si>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</si>
  <si>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</si>
  <si>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</si>
  <si>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</si>
  <si>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</si>
  <si>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</si>
  <si>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</si>
  <si>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</si>
  <si>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</si>
  <si>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</si>
  <si>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Broj dana isporuka</t>
  </si>
  <si>
    <t>Vrijedi od</t>
  </si>
  <si>
    <t>Vrijedi do</t>
  </si>
  <si>
    <t>Ukupno</t>
  </si>
  <si>
    <t>Mehanizacija:</t>
  </si>
  <si>
    <t>DA</t>
  </si>
  <si>
    <t>Kataloški broj</t>
  </si>
  <si>
    <t>Proizvođač</t>
  </si>
  <si>
    <t>Model i marka vozila</t>
  </si>
  <si>
    <t>PDV (25%)</t>
  </si>
  <si>
    <t>Sveukupno s PDV-om</t>
  </si>
  <si>
    <t>Naziv i kataloški broj</t>
  </si>
  <si>
    <t xml:space="preserve">TJO: </t>
  </si>
  <si>
    <t xml:space="preserve">Registracija vozila : </t>
  </si>
  <si>
    <t xml:space="preserve">Broj šasije: </t>
  </si>
  <si>
    <t>ZNUS001-Us. troškovi održ.-Troškovi održavanja teretnih vozila</t>
  </si>
  <si>
    <t>ZNUS002-Us. troškovi održ.-Troškovi održavanja osobnih vozila</t>
  </si>
  <si>
    <t>ZNUS003-Us. troškovi održ.-Troškovi održavanja opreme I strojeva</t>
  </si>
  <si>
    <t>ZNUS004-Us. naknade-Naknada za ceste teretna vozila</t>
  </si>
  <si>
    <t>ZNUS005-Us. naknade-Naknada za ceste osobna vozila</t>
  </si>
  <si>
    <t>ZNUS006-Us. naknade-Naknada za zaštitu okoliša teretna vozila</t>
  </si>
  <si>
    <t>ZNUS007-Us. naknade-Naknada za zaštitu okoliša osobna vozila</t>
  </si>
  <si>
    <t>ZNUS008-Us. naknade-Naknada za tehnički pregled teretna vozila</t>
  </si>
  <si>
    <t>ZNUS009-Us. naknade-Naknada za tehnički pregled osobna vozila</t>
  </si>
  <si>
    <t>ZNUS010-Us. osiguranje voz-Osiguranje osobna vozila</t>
  </si>
  <si>
    <t>ZNUS011-Us. osiguranje voz-Osiguranje osobna vozila - kasko</t>
  </si>
  <si>
    <t>ZNUS012-Us. osiguranje voz-Osiguranje teretna vozila</t>
  </si>
  <si>
    <t>ZNUS013-Us. osiguranje voz-Osiguranje teretna vozila - kasko</t>
  </si>
  <si>
    <t>ZNUS014-Us. str. post. i ene-Us. održavanja opreme za strojarska postrojenja i energetiku</t>
  </si>
  <si>
    <t>ZREZ001-Rezervni dijelovi-Osobna vozila</t>
  </si>
  <si>
    <t>ZREZ002-Rezervni dijelovi-Laka tretna vozila</t>
  </si>
  <si>
    <t>ZREZ003-Rezervni dijelovi-Teretna vozila</t>
  </si>
  <si>
    <t>ZREZ004-Rezervni dijelovi-Utovarivači - rovokopači, strojevi</t>
  </si>
  <si>
    <t>ZREZ005-Rezervni dijelovi-Traktori</t>
  </si>
  <si>
    <t>ZREZ006-Rezervni dijelovi-Motocikli</t>
  </si>
  <si>
    <t>ZREZ007-Rezervni dijelovi-Kosilice za košnju visokih nasipa</t>
  </si>
  <si>
    <t>ZREZ008-Rezervni dijelovi-Priključna vozila</t>
  </si>
  <si>
    <t>ZREZ009-Rezervni dijelovi-Strojevi za obilježavanje i održavanje asfaltnih površina</t>
  </si>
  <si>
    <t>ZREZ010-Rezervni dijelovi-Viljuškari</t>
  </si>
  <si>
    <t>ZREZ011-Rezervni dijelovi-Posipači</t>
  </si>
  <si>
    <t>ZREZ012-Rezervni dijelovi-Plugovi</t>
  </si>
  <si>
    <t>ZREZ013-Rezervni dijelovi-Freze za snijeg</t>
  </si>
  <si>
    <t>ZREZ014-Rezervni dijelovi-Priključci za čišćenje (čistilce, četke)</t>
  </si>
  <si>
    <t>ZREZ015-Rezervni dijelovi-Priključci za košnju i malčiranje</t>
  </si>
  <si>
    <t>ZREZ016-Rezervni dijelovi-Priključi za strojeve (makara, svrdlo, čekić, ...)</t>
  </si>
  <si>
    <t>ZREZ017-Rezervni dijelovi-Uređaji motorni (komresor, miniwash, ....)</t>
  </si>
  <si>
    <t>ZREZ018-Rezervni dijelovi-Agregati pokretni</t>
  </si>
  <si>
    <t>ZREZ019-Rezervni dijelovi-Alati motorni</t>
  </si>
  <si>
    <t>ZREZ020-Rezervni dijelovi-Akumulatori</t>
  </si>
  <si>
    <t>ZREZ021-Rezervni dijelovi-Dostavna vozila</t>
  </si>
  <si>
    <t>ZREZ022-Rezervni dijelovi-Noževi za snježne plugove</t>
  </si>
  <si>
    <t>ZREZ023-Rezervni dijelovi-Autoelektrika</t>
  </si>
  <si>
    <t>ZREZ024-Rezervni dijelovi-Hidraulične nadogradnje</t>
  </si>
  <si>
    <t>ZREZ025-Rezervni dijelovi-Vatrogasne nadogradnje</t>
  </si>
  <si>
    <t xml:space="preserve">Godina proizvodnje: </t>
  </si>
  <si>
    <t xml:space="preserve">Podaci o teh. sredstvu : </t>
  </si>
  <si>
    <t>Zahtjevnica/nalog za nabavu</t>
  </si>
  <si>
    <t>Mjerna jedinica</t>
  </si>
  <si>
    <t>Potpis i pečat ponuditelja___________________________________</t>
  </si>
  <si>
    <t>Količina stavke</t>
  </si>
  <si>
    <t>Kom</t>
  </si>
  <si>
    <t>ZNUS003</t>
  </si>
  <si>
    <t>VOLVO</t>
  </si>
  <si>
    <t>NN 3-2026 - Defektaža i izrada ponude za popravak vatrogasne nadogradnje MG Rijeka, ZG 9948 BL</t>
  </si>
  <si>
    <t>03/2026</t>
  </si>
  <si>
    <t>Split</t>
  </si>
  <si>
    <t>ZG 9948 BL</t>
  </si>
  <si>
    <t>VOLKSWAGEN LT 46 2.8 TDI</t>
  </si>
  <si>
    <t>2005.</t>
  </si>
  <si>
    <t>WV1ZZZ2DZ6H007765</t>
  </si>
  <si>
    <t>1-501-2026-366</t>
  </si>
  <si>
    <r>
      <rPr>
        <b/>
        <sz val="11"/>
        <color theme="1"/>
        <rFont val="Calibri"/>
        <family val="2"/>
        <charset val="238"/>
        <scheme val="minor"/>
      </rPr>
      <t>Usluga defektaže i izrada ponude za popravak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(okvirno navedeni potrebni radovi)  </t>
    </r>
    <r>
      <rPr>
        <sz val="11"/>
        <color theme="1"/>
        <rFont val="Calibri"/>
        <family val="2"/>
        <scheme val="minor"/>
      </rPr>
      <t xml:space="preserve">                                                    - Zamjena motornog ulja u  pogonskom agregatu visokotlačnog modula
- Zamjena ulja u pumpi visokog tlaka
- Zamjena motornog ulja u pogonskom agregatu Lukas hidrauličnog alata
- Zamjena motornog ulja u dizelskom agregatu el.energije
- Zamjena puknutog spremnika vode (200 l)
- Zamjena i ugradnja radne 4 LED reflektora na krovnoj blendi nadogradnje
- Zamjena i ugradnja novog LED signalno zvučnog mosta na kabini vozila
- Zamjena i ugradnja 4 LED bljeskalice na prednjoj i stražnjoj strani vozila
- Označavanje stražnje strane rolete vozila crveno/neonskon žutin-retro-reflektirajućim elementom</t>
    </r>
  </si>
  <si>
    <t>NAPOMENA:Vatrogasna nadogradnja MG Rijeka</t>
  </si>
  <si>
    <t>500-02/26-02/36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</si>
</sst>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0" borderId="2" xfId="0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quotePrefix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2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4" fillId="2" borderId="2" xfId="0" applyFont="1" applyFill="1" applyBorder="1"/>
    <xf numFmtId="0" fontId="0" fillId="0" borderId="2" xfId="0" applyBorder="1" applyAlignment="1">
      <alignment horizontal="left" vertical="center"/>
    </xf>
    <xf numFmtId="0" fontId="0" fillId="0" borderId="0" xfId="0" applyAlignment="1">
      <alignment vertical="top"/>
    </xf>
    <xf numFmtId="0" fontId="7" fillId="0" borderId="0" xfId="0" applyFont="1"/>
    <xf numFmtId="0" fontId="4" fillId="2" borderId="6" xfId="0" applyFont="1" applyFill="1" applyBorder="1"/>
    <xf numFmtId="0" fontId="4" fillId="2" borderId="8" xfId="0" applyFont="1" applyFill="1" applyBorder="1"/>
    <xf numFmtId="0" fontId="0" fillId="2" borderId="11" xfId="0" applyFill="1" applyBorder="1"/>
    <xf numFmtId="2" fontId="0" fillId="0" borderId="2" xfId="0" applyNumberFormat="1" applyBorder="1" applyAlignment="1">
      <alignment horizontal="right"/>
    </xf>
    <xf numFmtId="2" fontId="0" fillId="0" borderId="2" xfId="0" applyNumberFormat="1" applyBorder="1"/>
    <xf numFmtId="49" fontId="0" fillId="0" borderId="2" xfId="0" applyNumberFormat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0" borderId="2" xfId="0" quotePrefix="1" applyFill="1" applyBorder="1" applyAlignment="1">
      <alignment horizontal="left" vertical="center"/>
    </xf>
    <xf numFmtId="0" fontId="0" fillId="0" borderId="2" xfId="0" quotePrefix="1" applyFill="1" applyBorder="1" applyAlignment="1">
      <alignment vertical="center"/>
    </xf>
    <xf numFmtId="0" fontId="0" fillId="2" borderId="2" xfId="0" quotePrefix="1" applyFill="1" applyBorder="1" applyAlignment="1">
      <alignment horizontal="left" vertical="center"/>
    </xf>
    <xf numFmtId="0" fontId="0" fillId="2" borderId="1" xfId="0" applyFill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0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3"/>
  <sheetViews>
    <sheetView zoomScale="70" zoomScaleNormal="70" workbookViewId="0">
      <pane ySplit="8" topLeftCell="A9" activePane="bottomLeft" state="frozen"/>
      <selection pane="bottomLeft" activeCell="C9" sqref="C9"/>
    </sheetView>
  </sheetViews>
  <sheetFormatPr defaultRowHeight="15" x14ac:dyDescent="0.25"/>
  <cols>
    <col min="1" max="1" width="9.140625" style="13"/>
    <col min="2" max="2" width="12.85546875" style="13" customWidth="1"/>
    <col min="3" max="3" width="57.5703125" style="31" customWidth="1"/>
    <col min="4" max="4" width="66.5703125" style="16" customWidth="1"/>
    <col min="5" max="5" width="14.85546875" style="16" customWidth="1"/>
    <col min="6" max="6" width="9.140625" style="16"/>
    <col min="7" max="7" width="21.85546875" style="16" bestFit="1" customWidth="1"/>
    <col min="8" max="8" width="10" style="16" customWidth="1"/>
    <col min="9" max="9" width="12" style="16" customWidth="1"/>
    <col min="10" max="10" width="10.42578125" style="16" customWidth="1"/>
    <col min="11" max="11" width="12.28515625" style="16" customWidth="1"/>
    <col min="12" max="13" width="9.140625" style="16"/>
    <col min="14" max="14" width="10.7109375" style="16" customWidth="1"/>
    <col min="15" max="15" width="17.7109375" style="16" bestFit="1" customWidth="1"/>
    <col min="16" max="16" width="11.85546875" style="16" customWidth="1"/>
    <col min="17" max="17" width="28.5703125" style="16" bestFit="1" customWidth="1"/>
  </cols>
  <sheetData>
    <row r="1" spans="1:17" x14ac:dyDescent="0.25">
      <c r="A1" s="8"/>
      <c r="B1" s="9"/>
      <c r="C1" s="29"/>
      <c r="D1" s="14" t="s">
        <v>0</v>
      </c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7" ht="30" x14ac:dyDescent="0.25">
      <c r="A2" s="10"/>
      <c r="B2" s="10"/>
      <c r="C2" s="24" t="s">
        <v>1</v>
      </c>
      <c r="D2" s="56" t="str">
        <f>'ZA DOBAVLJAČA'!D2</f>
        <v>NN 3-2026 - Defektaža i izrada ponude za popravak vatrogasne nadogradnje MG Rijeka, ZG 9948 BL</v>
      </c>
      <c r="E2" s="17"/>
      <c r="F2" s="17"/>
      <c r="G2" s="27" t="s">
        <v>20</v>
      </c>
      <c r="H2" s="20">
        <f ca="1">TODAY()</f>
        <v>46058</v>
      </c>
      <c r="I2" s="17"/>
      <c r="J2" s="17"/>
      <c r="K2" s="17"/>
      <c r="L2" s="17"/>
      <c r="M2" s="17"/>
      <c r="N2" s="17"/>
    </row>
    <row r="3" spans="1:17" x14ac:dyDescent="0.25">
      <c r="A3" s="9"/>
      <c r="B3" s="9"/>
      <c r="C3" s="25" t="s">
        <v>2</v>
      </c>
      <c r="D3" s="26" t="str">
        <f>'ZA DOBAVLJAČA'!D3</f>
        <v>1-501-2026-366</v>
      </c>
      <c r="E3" s="15"/>
      <c r="F3" s="15"/>
      <c r="G3" s="28" t="s">
        <v>21</v>
      </c>
      <c r="H3" s="21">
        <f ca="1">H2+D6</f>
        <v>46068</v>
      </c>
      <c r="I3" s="15"/>
      <c r="J3" s="15"/>
      <c r="K3" s="15"/>
      <c r="L3" s="15"/>
      <c r="M3" s="15"/>
      <c r="N3" s="15"/>
    </row>
    <row r="4" spans="1:17" x14ac:dyDescent="0.25">
      <c r="A4" s="9"/>
      <c r="B4" s="9"/>
      <c r="C4" s="25" t="s">
        <v>3</v>
      </c>
      <c r="D4" s="26" t="str">
        <f>'ZA DOBAVLJAČA'!D4</f>
        <v>500-02/26-02/36</v>
      </c>
      <c r="E4" s="15"/>
      <c r="F4" s="15"/>
      <c r="G4" s="28" t="s">
        <v>23</v>
      </c>
      <c r="H4" s="18" t="s">
        <v>24</v>
      </c>
      <c r="I4" s="15"/>
      <c r="J4" s="15"/>
      <c r="K4" s="15"/>
      <c r="L4" s="15"/>
      <c r="M4" s="15"/>
      <c r="N4" s="15"/>
    </row>
    <row r="5" spans="1:17" x14ac:dyDescent="0.25">
      <c r="A5" s="9"/>
      <c r="B5" s="9"/>
      <c r="C5" s="25" t="s">
        <v>4</v>
      </c>
      <c r="D5" s="26">
        <f>'ZA DOBAVLJAČA'!D5</f>
        <v>0</v>
      </c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7" x14ac:dyDescent="0.25">
      <c r="A6" s="9"/>
      <c r="B6" s="9"/>
      <c r="C6" s="25" t="s">
        <v>19</v>
      </c>
      <c r="D6" s="26">
        <f>'ZA DOBAVLJAČA'!D6</f>
        <v>10</v>
      </c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7" x14ac:dyDescent="0.25">
      <c r="A7" s="9"/>
      <c r="B7" s="9"/>
      <c r="C7" s="2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7" ht="45" x14ac:dyDescent="0.25">
      <c r="A8" s="11" t="s">
        <v>5</v>
      </c>
      <c r="B8" s="12" t="s">
        <v>6</v>
      </c>
      <c r="C8" s="30" t="s">
        <v>7</v>
      </c>
      <c r="D8" s="6" t="s">
        <v>8</v>
      </c>
      <c r="E8" s="6" t="s">
        <v>9</v>
      </c>
      <c r="F8" s="5" t="s">
        <v>10</v>
      </c>
      <c r="G8" s="5" t="s">
        <v>11</v>
      </c>
      <c r="H8" s="5" t="s">
        <v>12</v>
      </c>
      <c r="I8" s="6" t="s">
        <v>13</v>
      </c>
      <c r="J8" s="5" t="s">
        <v>14</v>
      </c>
      <c r="K8" s="5" t="s">
        <v>15</v>
      </c>
      <c r="L8" s="6" t="s">
        <v>16</v>
      </c>
      <c r="M8" s="5" t="s">
        <v>17</v>
      </c>
      <c r="N8" s="5" t="s">
        <v>18</v>
      </c>
      <c r="O8" s="19" t="s">
        <v>25</v>
      </c>
      <c r="P8" s="19" t="s">
        <v>26</v>
      </c>
      <c r="Q8" s="19" t="s">
        <v>27</v>
      </c>
    </row>
    <row r="9" spans="1:17" ht="240" x14ac:dyDescent="0.25">
      <c r="A9" s="22">
        <v>1</v>
      </c>
      <c r="B9" s="32">
        <f>'ZA DOBAVLJAČA'!B9</f>
        <v>202000825</v>
      </c>
      <c r="C9" s="58" t="str">
        <f>'ZA DOBAVLJAČA'!C9</f>
        <v>Usluga defektaže i izrada ponude za popravak (okvirno navedeni potrebni radovi)                                                      - Zamjena motornog ulja u  pogonskom agregatu visokotlačnog modula
- Zamjena ulja u pumpi visokog tlaka
- Zamjena motornog ulja u pogonskom agregatu Lukas hidrauličnog alata
- Zamjena motornog ulja u dizelskom agregatu el.energije
- Zamjena puknutog spremnika vode (200 l)
- Zamjena i ugradnja radne 4 LED reflektora na krovnoj blendi nadogradnje
- Zamjena i ugradnja novog LED signalno zvučnog mosta na kabini vozila
- Zamjena i ugradnja 4 LED bljeskalice na prednjoj i stražnjoj strani vozila
- Označavanje stražnje strane rolete vozila crveno/neonskon žutin-retro-reflektirajućim elementom</v>
      </c>
      <c r="D9" s="23"/>
      <c r="E9" s="23"/>
      <c r="F9" s="33">
        <f>'ZA DOBAVLJAČA'!F9</f>
        <v>1</v>
      </c>
      <c r="G9" s="23" t="str">
        <f>'ZA DOBAVLJAČA'!G9</f>
        <v>Kom</v>
      </c>
      <c r="H9" s="34">
        <f>'ZA DOBAVLJAČA'!H9</f>
        <v>0</v>
      </c>
      <c r="I9" s="23">
        <v>1000</v>
      </c>
      <c r="J9" s="23" t="s">
        <v>80</v>
      </c>
      <c r="K9" s="23">
        <v>1</v>
      </c>
      <c r="L9" s="23">
        <v>17030001</v>
      </c>
      <c r="M9" s="23">
        <v>5040200</v>
      </c>
      <c r="N9" s="23"/>
      <c r="O9" s="35"/>
      <c r="P9" s="23" t="s">
        <v>81</v>
      </c>
      <c r="Q9" s="23" t="str">
        <f>'ZA DOBAVLJAČA'!C16</f>
        <v>VOLKSWAGEN LT 46 2.8 TDI</v>
      </c>
    </row>
    <row r="10" spans="1:17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5">
      <c r="A13"/>
      <c r="B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25">
      <c r="A14"/>
      <c r="B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25">
      <c r="A15"/>
      <c r="B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25">
      <c r="A16"/>
      <c r="B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25">
      <c r="A17"/>
      <c r="B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25">
      <c r="A18"/>
      <c r="B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25">
      <c r="A19"/>
      <c r="B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25">
      <c r="A20"/>
      <c r="B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</sheetData>
  <autoFilter ref="A8:Q123"/>
  <conditionalFormatting sqref="O9">
    <cfRule type="duplicateValues" dxfId="2" priority="18"/>
    <cfRule type="duplicateValues" dxfId="1" priority="19"/>
    <cfRule type="duplicateValues" dxfId="0" priority="20"/>
  </conditionalFormatting>
  <pageMargins left="0.7" right="0.7" top="0.75" bottom="0.75" header="0.3" footer="0.3"/>
  <pageSetup paperSize="9" scale="4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zoomScale="70" zoomScaleNormal="70" workbookViewId="0">
      <selection activeCell="D5" sqref="D5"/>
    </sheetView>
  </sheetViews>
  <sheetFormatPr defaultRowHeight="15" x14ac:dyDescent="0.25"/>
  <cols>
    <col min="2" max="2" width="18.28515625" customWidth="1"/>
    <col min="3" max="3" width="46" customWidth="1"/>
    <col min="4" max="4" width="93.5703125" bestFit="1" customWidth="1"/>
    <col min="5" max="5" width="22.5703125" customWidth="1"/>
    <col min="8" max="8" width="20.140625" bestFit="1" customWidth="1"/>
    <col min="9" max="9" width="13.42578125" customWidth="1"/>
  </cols>
  <sheetData>
    <row r="1" spans="1:9" ht="24.95" customHeight="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9" ht="24.95" customHeight="1" x14ac:dyDescent="0.25">
      <c r="A2" s="39"/>
      <c r="B2" s="1"/>
      <c r="C2" s="42" t="s">
        <v>1</v>
      </c>
      <c r="D2" s="52" t="s">
        <v>82</v>
      </c>
      <c r="E2" s="1"/>
      <c r="F2" s="1"/>
      <c r="G2" s="46" t="s">
        <v>20</v>
      </c>
      <c r="H2" s="1"/>
      <c r="I2" s="36"/>
    </row>
    <row r="3" spans="1:9" ht="24.95" customHeight="1" x14ac:dyDescent="0.25">
      <c r="A3" s="40"/>
      <c r="B3" s="59"/>
      <c r="C3" s="42" t="s">
        <v>2</v>
      </c>
      <c r="D3" s="53" t="s">
        <v>89</v>
      </c>
      <c r="E3" s="59"/>
      <c r="F3" s="59"/>
      <c r="G3" s="47" t="s">
        <v>21</v>
      </c>
      <c r="H3" s="48"/>
      <c r="I3" s="38"/>
    </row>
    <row r="4" spans="1:9" ht="24.95" customHeight="1" x14ac:dyDescent="0.25">
      <c r="A4" s="40"/>
      <c r="B4" s="59"/>
      <c r="C4" s="42" t="s">
        <v>3</v>
      </c>
      <c r="D4" s="54" t="s">
        <v>92</v>
      </c>
      <c r="E4" s="59"/>
      <c r="F4" s="59"/>
      <c r="G4" s="59"/>
      <c r="H4" s="59"/>
      <c r="I4" s="37"/>
    </row>
    <row r="5" spans="1:9" ht="24.95" customHeight="1" x14ac:dyDescent="0.25">
      <c r="A5" s="40"/>
      <c r="B5" s="59"/>
      <c r="C5" s="42" t="s">
        <v>4</v>
      </c>
      <c r="D5" s="54"/>
      <c r="E5" s="59"/>
      <c r="F5" s="59"/>
      <c r="G5" s="59"/>
      <c r="H5" s="59"/>
      <c r="I5" s="37"/>
    </row>
    <row r="6" spans="1:9" ht="24.95" customHeight="1" x14ac:dyDescent="0.25">
      <c r="A6" s="40"/>
      <c r="B6" s="59"/>
      <c r="C6" s="42" t="s">
        <v>19</v>
      </c>
      <c r="D6" s="55">
        <v>10</v>
      </c>
      <c r="E6" s="59"/>
      <c r="F6" s="59"/>
      <c r="G6" s="59"/>
      <c r="H6" s="59"/>
      <c r="I6" s="37"/>
    </row>
    <row r="7" spans="1:9" ht="24.95" customHeight="1" x14ac:dyDescent="0.25">
      <c r="A7" s="41"/>
      <c r="B7" s="59"/>
      <c r="C7" s="62"/>
      <c r="D7" s="63"/>
      <c r="E7" s="59"/>
      <c r="F7" s="59"/>
      <c r="G7" s="59"/>
      <c r="H7" s="59"/>
      <c r="I7" s="38"/>
    </row>
    <row r="8" spans="1:9" ht="30" x14ac:dyDescent="0.25">
      <c r="A8" s="5" t="s">
        <v>5</v>
      </c>
      <c r="B8" s="6" t="s">
        <v>6</v>
      </c>
      <c r="C8" s="6" t="s">
        <v>30</v>
      </c>
      <c r="D8" s="6" t="s">
        <v>8</v>
      </c>
      <c r="E8" s="6" t="s">
        <v>9</v>
      </c>
      <c r="F8" s="5" t="s">
        <v>78</v>
      </c>
      <c r="G8" s="5" t="s">
        <v>76</v>
      </c>
      <c r="H8" s="5" t="s">
        <v>12</v>
      </c>
      <c r="I8" s="5" t="s">
        <v>22</v>
      </c>
    </row>
    <row r="9" spans="1:9" ht="285" x14ac:dyDescent="0.25">
      <c r="A9" s="4">
        <v>1</v>
      </c>
      <c r="B9" s="4">
        <v>202000825</v>
      </c>
      <c r="C9" s="57" t="s">
        <v>90</v>
      </c>
      <c r="D9" s="4"/>
      <c r="E9" s="4"/>
      <c r="F9" s="4">
        <v>1</v>
      </c>
      <c r="G9" s="4" t="s">
        <v>79</v>
      </c>
      <c r="H9" s="3"/>
      <c r="I9" s="7">
        <f>F9*H9</f>
        <v>0</v>
      </c>
    </row>
    <row r="10" spans="1:9" ht="24.95" customHeight="1" x14ac:dyDescent="0.25"/>
    <row r="11" spans="1:9" ht="24.95" customHeight="1" x14ac:dyDescent="0.25">
      <c r="H11" s="2" t="s">
        <v>22</v>
      </c>
      <c r="I11" s="49">
        <f>SUM(I9:I9)</f>
        <v>0</v>
      </c>
    </row>
    <row r="12" spans="1:9" ht="24.95" customHeight="1" x14ac:dyDescent="0.25">
      <c r="H12" s="2" t="s">
        <v>28</v>
      </c>
      <c r="I12" s="50">
        <f>I11*0.25</f>
        <v>0</v>
      </c>
    </row>
    <row r="13" spans="1:9" ht="24.95" customHeight="1" x14ac:dyDescent="0.25">
      <c r="A13" s="64" t="s">
        <v>75</v>
      </c>
      <c r="B13" s="65"/>
      <c r="C13" s="51" t="s">
        <v>83</v>
      </c>
      <c r="H13" s="2" t="s">
        <v>29</v>
      </c>
      <c r="I13" s="50">
        <f>I11+I12</f>
        <v>0</v>
      </c>
    </row>
    <row r="14" spans="1:9" ht="24.95" customHeight="1" x14ac:dyDescent="0.25">
      <c r="A14" s="64" t="s">
        <v>31</v>
      </c>
      <c r="B14" s="65"/>
      <c r="C14" s="43" t="s">
        <v>84</v>
      </c>
    </row>
    <row r="15" spans="1:9" ht="24.95" customHeight="1" x14ac:dyDescent="0.25">
      <c r="A15" s="64" t="s">
        <v>32</v>
      </c>
      <c r="B15" s="65"/>
      <c r="C15" s="43" t="s">
        <v>85</v>
      </c>
    </row>
    <row r="16" spans="1:9" ht="24.95" customHeight="1" x14ac:dyDescent="0.25">
      <c r="A16" s="64" t="s">
        <v>74</v>
      </c>
      <c r="B16" s="65"/>
      <c r="C16" s="43" t="s">
        <v>86</v>
      </c>
    </row>
    <row r="17" spans="1:8" ht="24.95" customHeight="1" x14ac:dyDescent="0.25">
      <c r="A17" s="64" t="s">
        <v>73</v>
      </c>
      <c r="B17" s="65"/>
      <c r="C17" s="43" t="s">
        <v>87</v>
      </c>
    </row>
    <row r="18" spans="1:8" ht="24.95" customHeight="1" x14ac:dyDescent="0.25">
      <c r="A18" s="64" t="s">
        <v>33</v>
      </c>
      <c r="B18" s="65"/>
      <c r="C18" s="43" t="s">
        <v>88</v>
      </c>
      <c r="E18" s="66"/>
      <c r="F18" s="66"/>
      <c r="G18" s="66"/>
      <c r="H18" s="66"/>
    </row>
    <row r="19" spans="1:8" ht="24.95" customHeight="1" x14ac:dyDescent="0.25"/>
    <row r="20" spans="1:8" ht="21" x14ac:dyDescent="0.25">
      <c r="A20" s="60" t="s">
        <v>91</v>
      </c>
      <c r="B20" s="60"/>
      <c r="C20" s="60"/>
      <c r="D20" s="60"/>
      <c r="E20" s="60"/>
      <c r="F20" s="60"/>
    </row>
    <row r="25" spans="1:8" ht="18.75" x14ac:dyDescent="0.3">
      <c r="E25" s="45" t="s">
        <v>77</v>
      </c>
    </row>
  </sheetData>
  <mergeCells count="10">
    <mergeCell ref="A20:F20"/>
    <mergeCell ref="A1:I1"/>
    <mergeCell ref="C7:D7"/>
    <mergeCell ref="A18:B18"/>
    <mergeCell ref="A17:B17"/>
    <mergeCell ref="A15:B15"/>
    <mergeCell ref="A16:B16"/>
    <mergeCell ref="E18:H18"/>
    <mergeCell ref="A14:B14"/>
    <mergeCell ref="A13:B13"/>
  </mergeCells>
  <pageMargins left="0.7" right="0.7" top="0.75" bottom="0.75" header="0.3" footer="0.3"/>
  <pageSetup paperSize="9" scale="5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workbookViewId="0">
      <selection activeCell="A12" sqref="A12"/>
    </sheetView>
  </sheetViews>
  <sheetFormatPr defaultRowHeight="15" x14ac:dyDescent="0.25"/>
  <cols>
    <col min="1" max="1" width="81.42578125" bestFit="1" customWidth="1"/>
  </cols>
  <sheetData>
    <row r="1" spans="1:1" x14ac:dyDescent="0.25">
      <c r="A1" s="44" t="s">
        <v>34</v>
      </c>
    </row>
    <row r="2" spans="1:1" x14ac:dyDescent="0.25">
      <c r="A2" s="44" t="s">
        <v>35</v>
      </c>
    </row>
    <row r="3" spans="1:1" x14ac:dyDescent="0.25">
      <c r="A3" s="44" t="s">
        <v>36</v>
      </c>
    </row>
    <row r="4" spans="1:1" x14ac:dyDescent="0.25">
      <c r="A4" s="44" t="s">
        <v>37</v>
      </c>
    </row>
    <row r="5" spans="1:1" x14ac:dyDescent="0.25">
      <c r="A5" s="44" t="s">
        <v>38</v>
      </c>
    </row>
    <row r="6" spans="1:1" x14ac:dyDescent="0.25">
      <c r="A6" s="44" t="s">
        <v>39</v>
      </c>
    </row>
    <row r="7" spans="1:1" x14ac:dyDescent="0.25">
      <c r="A7" s="44" t="s">
        <v>40</v>
      </c>
    </row>
    <row r="8" spans="1:1" x14ac:dyDescent="0.25">
      <c r="A8" s="44" t="s">
        <v>41</v>
      </c>
    </row>
    <row r="9" spans="1:1" x14ac:dyDescent="0.25">
      <c r="A9" s="44" t="s">
        <v>42</v>
      </c>
    </row>
    <row r="10" spans="1:1" x14ac:dyDescent="0.25">
      <c r="A10" s="44" t="s">
        <v>43</v>
      </c>
    </row>
    <row r="11" spans="1:1" x14ac:dyDescent="0.25">
      <c r="A11" s="44" t="s">
        <v>44</v>
      </c>
    </row>
    <row r="12" spans="1:1" x14ac:dyDescent="0.25">
      <c r="A12" s="44" t="s">
        <v>45</v>
      </c>
    </row>
    <row r="13" spans="1:1" x14ac:dyDescent="0.25">
      <c r="A13" s="44" t="s">
        <v>46</v>
      </c>
    </row>
    <row r="14" spans="1:1" x14ac:dyDescent="0.25">
      <c r="A14" s="44" t="s">
        <v>47</v>
      </c>
    </row>
    <row r="15" spans="1:1" x14ac:dyDescent="0.25">
      <c r="A15" s="44" t="s">
        <v>48</v>
      </c>
    </row>
    <row r="16" spans="1:1" x14ac:dyDescent="0.25">
      <c r="A16" s="44" t="s">
        <v>49</v>
      </c>
    </row>
    <row r="17" spans="1:1" x14ac:dyDescent="0.25">
      <c r="A17" s="44" t="s">
        <v>50</v>
      </c>
    </row>
    <row r="18" spans="1:1" x14ac:dyDescent="0.25">
      <c r="A18" s="44" t="s">
        <v>51</v>
      </c>
    </row>
    <row r="19" spans="1:1" x14ac:dyDescent="0.25">
      <c r="A19" s="44" t="s">
        <v>52</v>
      </c>
    </row>
    <row r="20" spans="1:1" x14ac:dyDescent="0.25">
      <c r="A20" s="44" t="s">
        <v>53</v>
      </c>
    </row>
    <row r="21" spans="1:1" x14ac:dyDescent="0.25">
      <c r="A21" s="44" t="s">
        <v>54</v>
      </c>
    </row>
    <row r="22" spans="1:1" x14ac:dyDescent="0.25">
      <c r="A22" s="44" t="s">
        <v>55</v>
      </c>
    </row>
    <row r="23" spans="1:1" x14ac:dyDescent="0.25">
      <c r="A23" s="44" t="s">
        <v>56</v>
      </c>
    </row>
    <row r="24" spans="1:1" x14ac:dyDescent="0.25">
      <c r="A24" s="44" t="s">
        <v>57</v>
      </c>
    </row>
    <row r="25" spans="1:1" x14ac:dyDescent="0.25">
      <c r="A25" s="44" t="s">
        <v>58</v>
      </c>
    </row>
    <row r="26" spans="1:1" x14ac:dyDescent="0.25">
      <c r="A26" s="44" t="s">
        <v>59</v>
      </c>
    </row>
    <row r="27" spans="1:1" x14ac:dyDescent="0.25">
      <c r="A27" s="44" t="s">
        <v>60</v>
      </c>
    </row>
    <row r="28" spans="1:1" x14ac:dyDescent="0.25">
      <c r="A28" s="44" t="s">
        <v>61</v>
      </c>
    </row>
    <row r="29" spans="1:1" x14ac:dyDescent="0.25">
      <c r="A29" s="44" t="s">
        <v>62</v>
      </c>
    </row>
    <row r="30" spans="1:1" x14ac:dyDescent="0.25">
      <c r="A30" s="44" t="s">
        <v>63</v>
      </c>
    </row>
    <row r="31" spans="1:1" x14ac:dyDescent="0.25">
      <c r="A31" s="44" t="s">
        <v>64</v>
      </c>
    </row>
    <row r="32" spans="1:1" x14ac:dyDescent="0.25">
      <c r="A32" s="44" t="s">
        <v>65</v>
      </c>
    </row>
    <row r="33" spans="1:1" x14ac:dyDescent="0.25">
      <c r="A33" s="44" t="s">
        <v>66</v>
      </c>
    </row>
    <row r="34" spans="1:1" x14ac:dyDescent="0.25">
      <c r="A34" s="44" t="s">
        <v>67</v>
      </c>
    </row>
    <row r="35" spans="1:1" x14ac:dyDescent="0.25">
      <c r="A35" s="44" t="s">
        <v>68</v>
      </c>
    </row>
    <row r="36" spans="1:1" x14ac:dyDescent="0.25">
      <c r="A36" s="44" t="s">
        <v>69</v>
      </c>
    </row>
    <row r="37" spans="1:1" x14ac:dyDescent="0.25">
      <c r="A37" s="44" t="s">
        <v>70</v>
      </c>
    </row>
    <row r="38" spans="1:1" x14ac:dyDescent="0.25">
      <c r="A38" s="44" t="s">
        <v>71</v>
      </c>
    </row>
    <row r="39" spans="1:1" x14ac:dyDescent="0.25">
      <c r="A39" s="4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Troškovnik za SAP</vt:lpstr>
      <vt:lpstr>ZA DOBAVLJAČA</vt:lpstr>
      <vt:lpstr>Grupa materijala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Mirko Dujmić</cp:lastModifiedBy>
  <cp:lastPrinted>2026-02-04T13:17:11Z</cp:lastPrinted>
  <dcterms:created xsi:type="dcterms:W3CDTF">2015-06-05T18:17:20Z</dcterms:created>
  <dcterms:modified xsi:type="dcterms:W3CDTF">2026-02-05T07:18:02Z</dcterms:modified>
</cp:coreProperties>
</file>