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837\"/>
    </mc:Choice>
  </mc:AlternateContent>
  <bookViews>
    <workbookView xWindow="-120" yWindow="-120" windowWidth="29040" windowHeight="15720" activeTab="1"/>
  </bookViews>
  <sheets>
    <sheet name="OPĆI UVJETI" sheetId="2" r:id="rId1"/>
    <sheet name="Troškovnik" sheetId="1" r:id="rId2"/>
  </sheets>
  <definedNames>
    <definedName name="_xlnm.Print_Area" localSheetId="0">'OPĆI UVJETI'!$A$1:$F$38</definedName>
    <definedName name="_xlnm.Print_Area" localSheetId="1">Troškovnik!$A$1:$F$73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27" i="1"/>
  <c r="F23" i="1"/>
  <c r="D18" i="1"/>
  <c r="D16" i="1"/>
  <c r="D9" i="1"/>
  <c r="F43" i="1"/>
  <c r="F41" i="1" l="1"/>
  <c r="F40" i="1"/>
  <c r="F39" i="1"/>
  <c r="F38" i="1"/>
  <c r="F17" i="1"/>
  <c r="F18" i="1"/>
  <c r="F53" i="1" l="1"/>
  <c r="F19" i="1"/>
  <c r="F57" i="1"/>
  <c r="F16" i="1"/>
  <c r="F61" i="1" l="1"/>
  <c r="F9" i="1" l="1"/>
  <c r="F31" i="1" s="1"/>
  <c r="F63" i="1" s="1"/>
  <c r="F64" i="1" l="1"/>
  <c r="F65" i="1" s="1"/>
</calcChain>
</file>

<file path=xl/sharedStrings.xml><?xml version="1.0" encoding="utf-8"?>
<sst xmlns="http://schemas.openxmlformats.org/spreadsheetml/2006/main" count="81" uniqueCount="66">
  <si>
    <t>O p i s   r a d o v a</t>
  </si>
  <si>
    <t>Jedinica mjere</t>
  </si>
  <si>
    <t>Količina radova</t>
  </si>
  <si>
    <t>1.</t>
  </si>
  <si>
    <t>1.1.</t>
  </si>
  <si>
    <t>1.1.1.</t>
  </si>
  <si>
    <t>1.2.</t>
  </si>
  <si>
    <t>1.3.</t>
  </si>
  <si>
    <t>1.3.1.</t>
  </si>
  <si>
    <t>1.1.2.</t>
  </si>
  <si>
    <t>1.1.3.</t>
  </si>
  <si>
    <t>1.1.4.</t>
  </si>
  <si>
    <t>25% PDV-a</t>
  </si>
  <si>
    <t>m'</t>
  </si>
  <si>
    <t>Pripremni radovi i demontaže</t>
  </si>
  <si>
    <t>Opšavi</t>
  </si>
  <si>
    <t>Obračun po m' opšava različite razvijene širine.</t>
  </si>
  <si>
    <t>Pripremni radovi i demontaže UKUPNO</t>
  </si>
  <si>
    <t>Završni radovi</t>
  </si>
  <si>
    <t>Građevinski otpad</t>
  </si>
  <si>
    <t>Utovar, transport i istovar građevinskog otpada na deponiju građevinskog otpada udaljenu do 25km.</t>
  </si>
  <si>
    <t>Završni radovi UKUPNO</t>
  </si>
  <si>
    <t>SVEUKUPNO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</si>
  <si>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</si>
  <si>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otpada u rastresitom stanju.</t>
    </r>
  </si>
  <si>
    <t>Uzemljujuća traka</t>
  </si>
  <si>
    <t>kompl</t>
  </si>
  <si>
    <t xml:space="preserve">Opšavi </t>
  </si>
  <si>
    <t>Obračun po m' opšava razl. razvijene širine.</t>
  </si>
  <si>
    <t>razvijena širina do 70cm</t>
  </si>
  <si>
    <t>Obračun po kompletu svjetlosne trake.</t>
  </si>
  <si>
    <t xml:space="preserve">Svjetlosne trake demontaža </t>
  </si>
  <si>
    <t>Radovi na sanaciji</t>
  </si>
  <si>
    <t>1.2.1.</t>
  </si>
  <si>
    <t>1.2.2.</t>
  </si>
  <si>
    <t>Svjetlosna traka troslojna</t>
  </si>
  <si>
    <t>1.2.3.</t>
  </si>
  <si>
    <t>Radovi na sanaciji UKUPNO</t>
  </si>
  <si>
    <t>razvijena širina do 60cm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</si>
  <si>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koji će odobriti nadzorni inženjer i investitor / naručitelj, a koji će biti podloga za svakodnevnu organizaciju rada . U jediničnim cijenama radova mora biti sadržana i cijena zaštite krovnih površina od prokišnjavanja tijekom cijelog vremena trajanja radova, sve do kompletnog dovršenja svih radova.      </t>
  </si>
  <si>
    <t>COKP Perušić - Sanacija svjetlosnih traka na krovu upravne zgrade - Opći uvjeti</t>
  </si>
  <si>
    <t>Red. broj</t>
  </si>
  <si>
    <r>
      <t>Jedinična cijena (</t>
    </r>
    <r>
      <rPr>
        <b/>
        <sz val="11"/>
        <rFont val="Aptos Narrow"/>
        <family val="2"/>
      </rPr>
      <t>€</t>
    </r>
    <r>
      <rPr>
        <b/>
        <sz val="11"/>
        <rFont val="Calibri"/>
        <family val="2"/>
        <charset val="238"/>
      </rPr>
      <t>)</t>
    </r>
  </si>
  <si>
    <t>Ukupna cijena (€)</t>
  </si>
  <si>
    <t xml:space="preserve">Demontaža / otpajanje uzemljujuće trake sa nosačima u svrhu uklanjanja opšava. Demontažu izvršiti u opsegu koji je neophodan za uklanjanje postojećeg opšava koji se zamjenjuje i opšava koji se mora parcijalno demontirati ( sljemeni opšav ) da bi se osiguralo nesmetano uklanjanje postojećeg opšava koji se zamjenjuje. Demontaža se vrši otpajanjem L držača od opšava i razdvajanjem traka na križnim spojnicama i micanjem iste u stranu. </t>
  </si>
  <si>
    <t>Obračun po m' otpojene uzemljujuće trake.</t>
  </si>
  <si>
    <t>Demontaža i odlaganje na gradilišnu deponiju udaljenu do 50m svih opšava svjetlosne trake od obojanog lima ( opšavi po opsegu uzdignuća ). Demontažu vršiti pažljivo da se ne ošteti postojeća pričvrsna podkonstrukcija</t>
  </si>
  <si>
    <t>Prilikom izvođenja radova demontirati samo one limene opšave koji smetaju da se nesmetano montiraju segmenti svjetlosne trake i korektno izvedu novi opšavi.</t>
  </si>
  <si>
    <t xml:space="preserve">razvijena širina do 40cm </t>
  </si>
  <si>
    <t>razvijena širina do 50cm</t>
  </si>
  <si>
    <t>razvijena širina do 80cm</t>
  </si>
  <si>
    <t>Demontaža i odlaganje na gradilišnu deponiju udaljenu do 50m postojeće svjetlosne svjetlosne trake, odnosno svih modularnih segmenata ( 7 komada ukupne sklopljene dužine 12,0x1,45m ). Komplet sa svim potrebnim radom i materijalom za nesmentanu montažu novih svjetlosnih traka.</t>
  </si>
  <si>
    <t>Rupe vijaka</t>
  </si>
  <si>
    <t>Zapunjavanje rupa od pričvrsnih vijaka na ležajnoj konstrukciji svjetlosnih traka   epoksidnom masom u svrhu nesmetanog pričvršćenja novih svjetlosnih traka.</t>
  </si>
  <si>
    <t>Obračun komplet po svjetlosnoj traci.</t>
  </si>
  <si>
    <t>Nabava, krojenje, doprema i montaža opšavnih limova, od čeličnog lima, pocinčanog, zaštićenog temeljnom bojom i PE lak bojom, debljine 0,8mm nijanse boje kao pokrov ( opšavi po opsegu uzdignuća ) komplet sa potrebnim brtvljenjem trajnoelastičnim kitom UV i termo stabilnim.</t>
  </si>
  <si>
    <t>Sanacija svjetlosnih traka  UKUPNO</t>
  </si>
  <si>
    <t>COKP Perušić - Upravna zgrada - krov</t>
  </si>
  <si>
    <t xml:space="preserve">Sanacija svjetlosnih traka  </t>
  </si>
  <si>
    <t>Nabava, doprema i ugradnja dvije svjetlosne trake, troslojne, mliječne boje – svijetlopropusno ( akril 5mm – opal UV i IRG/akril-prozirno UV/akril – prozirno UV )(U=1,4W/m2K) izrađene iz UV i IRR stabiliziranog kvalitetnog lijevanog akrilnog stakla, svijetle dimenzije L=1,25x11,80, nazivne mjere N=1,45x12,0m 
( vanjska mjera svjetlarnika ). Svjetlosne trake se sastoje od 7 segmenata koji su preklopima fiksno zatvoreni i čine fiksnu cjelinu svjetlarnika dimenzija N=1,45x12,0m. Svaki element mora biti pričvršćen sa po sedam vijaka na svakoj ležajnoj strani.</t>
  </si>
  <si>
    <t>Obračun komplet po svjetlosnoj traci 12x1,45m.</t>
  </si>
  <si>
    <t>Napomena: Uz svjetlarnike dobaviti i dodatne h=10mm expandirajuće brtve koje pospješuju vodotijesnost svjetlarnika, te pripadajući pribor za sastavljanje svjetlosnih traka.</t>
  </si>
  <si>
    <t>Obračun po m' montirane uzemljujuće trake.</t>
  </si>
  <si>
    <t>Montaža / spajanje uzemljujuće trake sa nosačima i ispitivanja i izdavanja uvjerenja o ispravnosti instalacije. Za spajanje nosača na opšav koristiti nove vijske.</t>
  </si>
  <si>
    <t xml:space="preserve">U </t>
  </si>
  <si>
    <t>Za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</si>
</sst>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Aptos Narrow"/>
      <family val="2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4" fontId="0" fillId="0" borderId="6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4" fontId="2" fillId="0" borderId="15" xfId="0" applyNumberFormat="1" applyFont="1" applyBorder="1"/>
    <xf numFmtId="0" fontId="0" fillId="0" borderId="6" xfId="0" applyBorder="1" applyAlignment="1">
      <alignment horizontal="center" vertical="top"/>
    </xf>
    <xf numFmtId="0" fontId="4" fillId="0" borderId="3" xfId="0" applyFont="1" applyBorder="1"/>
    <xf numFmtId="0" fontId="4" fillId="0" borderId="5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8" fillId="2" borderId="3" xfId="0" applyFont="1" applyFill="1" applyBorder="1"/>
    <xf numFmtId="0" fontId="7" fillId="2" borderId="3" xfId="0" applyFont="1" applyFill="1" applyBorder="1"/>
    <xf numFmtId="0" fontId="6" fillId="2" borderId="3" xfId="0" applyFont="1" applyFill="1" applyBorder="1"/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7" fillId="0" borderId="6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9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top"/>
    </xf>
    <xf numFmtId="0" fontId="8" fillId="0" borderId="1" xfId="0" applyFont="1" applyBorder="1"/>
    <xf numFmtId="0" fontId="7" fillId="2" borderId="7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12" xfId="0" applyFont="1" applyFill="1" applyBorder="1"/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4" fontId="0" fillId="0" borderId="6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3" fontId="0" fillId="0" borderId="6" xfId="0" applyNumberFormat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4" fontId="0" fillId="0" borderId="3" xfId="0" applyNumberFormat="1" applyBorder="1"/>
    <xf numFmtId="0" fontId="0" fillId="0" borderId="16" xfId="0" applyBorder="1"/>
    <xf numFmtId="0" fontId="0" fillId="0" borderId="5" xfId="0" applyBorder="1" applyAlignment="1">
      <alignment horizontal="right"/>
    </xf>
    <xf numFmtId="0" fontId="7" fillId="0" borderId="4" xfId="0" applyFont="1" applyBorder="1" applyAlignment="1">
      <alignment vertical="top" wrapText="1"/>
    </xf>
    <xf numFmtId="0" fontId="0" fillId="3" borderId="5" xfId="0" applyFill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0" fillId="3" borderId="3" xfId="0" applyFill="1" applyBorder="1" applyAlignment="1">
      <alignment vertical="top" wrapText="1"/>
    </xf>
    <xf numFmtId="0" fontId="0" fillId="0" borderId="5" xfId="0" applyBorder="1" applyAlignment="1">
      <alignment wrapText="1"/>
    </xf>
    <xf numFmtId="2" fontId="0" fillId="0" borderId="6" xfId="0" applyNumberFormat="1" applyBorder="1" applyAlignment="1">
      <alignment horizontal="center"/>
    </xf>
    <xf numFmtId="0" fontId="4" fillId="0" borderId="17" xfId="0" applyFont="1" applyBorder="1"/>
    <xf numFmtId="0" fontId="0" fillId="0" borderId="0" xfId="0" applyBorder="1" applyAlignment="1">
      <alignment horizontal="righ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9" fillId="2" borderId="5" xfId="0" applyFont="1" applyFill="1" applyBorder="1"/>
    <xf numFmtId="0" fontId="9" fillId="0" borderId="13" xfId="0" applyFont="1" applyBorder="1"/>
    <xf numFmtId="0" fontId="9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L27" sqref="L27"/>
    </sheetView>
  </sheetViews>
  <sheetFormatPr defaultRowHeight="15"/>
  <cols>
    <col min="1" max="1" width="6.7109375" customWidth="1"/>
    <col min="2" max="2" width="40.7109375" customWidth="1"/>
  </cols>
  <sheetData>
    <row r="1" spans="1:6" ht="34.5" customHeight="1">
      <c r="A1" s="104" t="s">
        <v>40</v>
      </c>
      <c r="B1" s="104"/>
      <c r="C1" s="105"/>
      <c r="D1" s="105"/>
      <c r="E1" s="105"/>
      <c r="F1" s="105"/>
    </row>
    <row r="2" spans="1:6" ht="24.95" customHeight="1">
      <c r="B2" s="103" t="s">
        <v>39</v>
      </c>
      <c r="C2" s="103"/>
      <c r="D2" s="103"/>
      <c r="E2" s="103"/>
      <c r="F2" s="103"/>
    </row>
    <row r="3" spans="1:6">
      <c r="B3" s="103"/>
      <c r="C3" s="103"/>
      <c r="D3" s="103"/>
      <c r="E3" s="103"/>
      <c r="F3" s="103"/>
    </row>
    <row r="4" spans="1:6">
      <c r="B4" s="103"/>
      <c r="C4" s="103"/>
      <c r="D4" s="103"/>
      <c r="E4" s="103"/>
      <c r="F4" s="103"/>
    </row>
    <row r="5" spans="1:6">
      <c r="B5" s="103"/>
      <c r="C5" s="103"/>
      <c r="D5" s="103"/>
      <c r="E5" s="103"/>
      <c r="F5" s="103"/>
    </row>
    <row r="6" spans="1:6">
      <c r="B6" s="103"/>
      <c r="C6" s="103"/>
      <c r="D6" s="103"/>
      <c r="E6" s="103"/>
      <c r="F6" s="103"/>
    </row>
    <row r="7" spans="1:6">
      <c r="B7" s="103"/>
      <c r="C7" s="103"/>
      <c r="D7" s="103"/>
      <c r="E7" s="103"/>
      <c r="F7" s="103"/>
    </row>
    <row r="8" spans="1:6">
      <c r="B8" s="103"/>
      <c r="C8" s="103"/>
      <c r="D8" s="103"/>
      <c r="E8" s="103"/>
      <c r="F8" s="103"/>
    </row>
    <row r="9" spans="1:6">
      <c r="B9" s="103"/>
      <c r="C9" s="103"/>
      <c r="D9" s="103"/>
      <c r="E9" s="103"/>
      <c r="F9" s="103"/>
    </row>
    <row r="10" spans="1:6">
      <c r="B10" s="103"/>
      <c r="C10" s="103"/>
      <c r="D10" s="103"/>
      <c r="E10" s="103"/>
      <c r="F10" s="103"/>
    </row>
    <row r="11" spans="1:6">
      <c r="B11" s="103"/>
      <c r="C11" s="103"/>
      <c r="D11" s="103"/>
      <c r="E11" s="103"/>
      <c r="F11" s="103"/>
    </row>
    <row r="12" spans="1:6">
      <c r="B12" s="103"/>
      <c r="C12" s="103"/>
      <c r="D12" s="103"/>
      <c r="E12" s="103"/>
      <c r="F12" s="103"/>
    </row>
    <row r="13" spans="1:6">
      <c r="B13" s="103"/>
      <c r="C13" s="103"/>
      <c r="D13" s="103"/>
      <c r="E13" s="103"/>
      <c r="F13" s="103"/>
    </row>
    <row r="14" spans="1:6">
      <c r="B14" s="103"/>
      <c r="C14" s="103"/>
      <c r="D14" s="103"/>
      <c r="E14" s="103"/>
      <c r="F14" s="103"/>
    </row>
    <row r="15" spans="1:6">
      <c r="B15" s="103"/>
      <c r="C15" s="103"/>
      <c r="D15" s="103"/>
      <c r="E15" s="103"/>
      <c r="F15" s="103"/>
    </row>
    <row r="16" spans="1:6">
      <c r="B16" s="103"/>
      <c r="C16" s="103"/>
      <c r="D16" s="103"/>
      <c r="E16" s="103"/>
      <c r="F16" s="103"/>
    </row>
    <row r="17" spans="2:6">
      <c r="B17" s="103"/>
      <c r="C17" s="103"/>
      <c r="D17" s="103"/>
      <c r="E17" s="103"/>
      <c r="F17" s="103"/>
    </row>
    <row r="18" spans="2:6">
      <c r="B18" s="103"/>
      <c r="C18" s="103"/>
      <c r="D18" s="103"/>
      <c r="E18" s="103"/>
      <c r="F18" s="103"/>
    </row>
    <row r="19" spans="2:6">
      <c r="B19" s="103"/>
      <c r="C19" s="103"/>
      <c r="D19" s="103"/>
      <c r="E19" s="103"/>
      <c r="F19" s="103"/>
    </row>
    <row r="20" spans="2:6">
      <c r="B20" s="103"/>
      <c r="C20" s="103"/>
      <c r="D20" s="103"/>
      <c r="E20" s="103"/>
      <c r="F20" s="103"/>
    </row>
    <row r="21" spans="2:6">
      <c r="B21" s="103"/>
      <c r="C21" s="103"/>
      <c r="D21" s="103"/>
      <c r="E21" s="103"/>
      <c r="F21" s="103"/>
    </row>
    <row r="22" spans="2:6">
      <c r="B22" s="103"/>
      <c r="C22" s="103"/>
      <c r="D22" s="103"/>
      <c r="E22" s="103"/>
      <c r="F22" s="103"/>
    </row>
    <row r="23" spans="2:6">
      <c r="B23" s="103"/>
      <c r="C23" s="103"/>
      <c r="D23" s="103"/>
      <c r="E23" s="103"/>
      <c r="F23" s="103"/>
    </row>
    <row r="24" spans="2:6">
      <c r="B24" s="103"/>
      <c r="C24" s="103"/>
      <c r="D24" s="103"/>
      <c r="E24" s="103"/>
      <c r="F24" s="103"/>
    </row>
    <row r="25" spans="2:6">
      <c r="B25" s="103"/>
      <c r="C25" s="103"/>
      <c r="D25" s="103"/>
      <c r="E25" s="103"/>
      <c r="F25" s="103"/>
    </row>
    <row r="26" spans="2:6">
      <c r="B26" s="103"/>
      <c r="C26" s="103"/>
      <c r="D26" s="103"/>
      <c r="E26" s="103"/>
      <c r="F26" s="103"/>
    </row>
    <row r="27" spans="2:6">
      <c r="B27" s="103"/>
      <c r="C27" s="103"/>
      <c r="D27" s="103"/>
      <c r="E27" s="103"/>
      <c r="F27" s="103"/>
    </row>
    <row r="28" spans="2:6">
      <c r="B28" s="103"/>
      <c r="C28" s="103"/>
      <c r="D28" s="103"/>
      <c r="E28" s="103"/>
      <c r="F28" s="103"/>
    </row>
    <row r="29" spans="2:6">
      <c r="B29" s="103"/>
      <c r="C29" s="103"/>
      <c r="D29" s="103"/>
      <c r="E29" s="103"/>
      <c r="F29" s="103"/>
    </row>
    <row r="30" spans="2:6">
      <c r="B30" s="103"/>
      <c r="C30" s="103"/>
      <c r="D30" s="103"/>
      <c r="E30" s="103"/>
      <c r="F30" s="103"/>
    </row>
    <row r="31" spans="2:6">
      <c r="B31" s="103"/>
      <c r="C31" s="103"/>
      <c r="D31" s="103"/>
      <c r="E31" s="103"/>
      <c r="F31" s="103"/>
    </row>
    <row r="32" spans="2:6">
      <c r="B32" s="103"/>
      <c r="C32" s="103"/>
      <c r="D32" s="103"/>
      <c r="E32" s="103"/>
      <c r="F32" s="103"/>
    </row>
    <row r="33" spans="2:6">
      <c r="B33" s="103"/>
      <c r="C33" s="103"/>
      <c r="D33" s="103"/>
      <c r="E33" s="103"/>
      <c r="F33" s="103"/>
    </row>
    <row r="34" spans="2:6">
      <c r="B34" s="103"/>
      <c r="C34" s="103"/>
      <c r="D34" s="103"/>
      <c r="E34" s="103"/>
      <c r="F34" s="103"/>
    </row>
    <row r="35" spans="2:6">
      <c r="B35" s="103"/>
      <c r="C35" s="103"/>
      <c r="D35" s="103"/>
      <c r="E35" s="103"/>
      <c r="F35" s="103"/>
    </row>
    <row r="36" spans="2:6">
      <c r="B36" s="103"/>
      <c r="C36" s="103"/>
      <c r="D36" s="103"/>
      <c r="E36" s="103"/>
      <c r="F36" s="103"/>
    </row>
    <row r="37" spans="2:6">
      <c r="B37" s="103"/>
      <c r="C37" s="103"/>
      <c r="D37" s="103"/>
      <c r="E37" s="103"/>
      <c r="F37" s="103"/>
    </row>
    <row r="38" spans="2:6">
      <c r="B38" s="103"/>
      <c r="C38" s="103"/>
      <c r="D38" s="103"/>
      <c r="E38" s="103"/>
      <c r="F38" s="103"/>
    </row>
  </sheetData>
  <mergeCells count="2">
    <mergeCell ref="B2:F38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Zeros="0" tabSelected="1" view="pageBreakPreview" zoomScaleNormal="110" zoomScaleSheetLayoutView="100" workbookViewId="0">
      <selection activeCell="I63" sqref="I63"/>
    </sheetView>
  </sheetViews>
  <sheetFormatPr defaultRowHeight="15"/>
  <cols>
    <col min="1" max="1" width="5.28515625" style="43" customWidth="1"/>
    <col min="2" max="2" width="41.85546875" style="20" customWidth="1"/>
    <col min="3" max="3" width="8.7109375" style="33" customWidth="1"/>
    <col min="4" max="4" width="8.7109375" customWidth="1"/>
    <col min="5" max="5" width="9.5703125" customWidth="1"/>
    <col min="6" max="6" width="15.5703125" customWidth="1"/>
  </cols>
  <sheetData>
    <row r="1" spans="1:6" ht="30.75" thickBot="1">
      <c r="A1" s="21" t="s">
        <v>41</v>
      </c>
      <c r="B1" s="22" t="s">
        <v>0</v>
      </c>
      <c r="C1" s="21" t="s">
        <v>1</v>
      </c>
      <c r="D1" s="23" t="s">
        <v>2</v>
      </c>
      <c r="E1" s="23" t="s">
        <v>42</v>
      </c>
      <c r="F1" s="23" t="s">
        <v>43</v>
      </c>
    </row>
    <row r="2" spans="1:6" ht="12.75" customHeight="1">
      <c r="A2" s="34"/>
      <c r="B2" s="24"/>
      <c r="C2" s="30"/>
      <c r="D2" s="24"/>
      <c r="E2" s="24"/>
      <c r="F2" s="24"/>
    </row>
    <row r="3" spans="1:6" ht="18" customHeight="1">
      <c r="A3" s="36"/>
      <c r="B3" s="26" t="s">
        <v>57</v>
      </c>
      <c r="C3" s="46"/>
      <c r="D3" s="27"/>
      <c r="E3" s="27"/>
      <c r="F3" s="27"/>
    </row>
    <row r="4" spans="1:6" ht="12" customHeight="1">
      <c r="A4" s="35"/>
      <c r="B4" s="25"/>
      <c r="C4" s="31"/>
      <c r="D4" s="25"/>
      <c r="E4" s="25"/>
      <c r="F4" s="25"/>
    </row>
    <row r="5" spans="1:6" ht="17.25">
      <c r="A5" s="36" t="s">
        <v>3</v>
      </c>
      <c r="B5" s="26" t="s">
        <v>58</v>
      </c>
      <c r="C5" s="46"/>
      <c r="D5" s="27"/>
      <c r="E5" s="27"/>
      <c r="F5" s="27"/>
    </row>
    <row r="6" spans="1:6">
      <c r="A6" s="35"/>
      <c r="B6" s="25"/>
      <c r="C6" s="31"/>
      <c r="D6" s="25"/>
      <c r="E6" s="25"/>
      <c r="F6" s="25"/>
    </row>
    <row r="7" spans="1:6">
      <c r="A7" s="37" t="s">
        <v>4</v>
      </c>
      <c r="B7" s="28" t="s">
        <v>14</v>
      </c>
      <c r="C7" s="46"/>
      <c r="D7" s="27"/>
      <c r="E7" s="27"/>
      <c r="F7" s="27"/>
    </row>
    <row r="8" spans="1:6" ht="11.25" customHeight="1">
      <c r="A8" s="38"/>
      <c r="B8" s="17"/>
      <c r="C8" s="7"/>
      <c r="D8" s="4"/>
      <c r="E8" s="4"/>
      <c r="F8" s="4"/>
    </row>
    <row r="9" spans="1:6" ht="15" customHeight="1">
      <c r="A9" s="15" t="s">
        <v>5</v>
      </c>
      <c r="B9" s="57" t="s">
        <v>25</v>
      </c>
      <c r="C9" s="3" t="s">
        <v>13</v>
      </c>
      <c r="D9" s="5">
        <f>(12*2+0.25*4+1.45*2+0.25*4)*2+10</f>
        <v>67.8</v>
      </c>
      <c r="E9" s="5"/>
      <c r="F9" s="74">
        <f>D9*E9</f>
        <v>0</v>
      </c>
    </row>
    <row r="10" spans="1:6" ht="165">
      <c r="A10" s="39"/>
      <c r="B10" s="6" t="s">
        <v>44</v>
      </c>
      <c r="C10" s="9"/>
      <c r="D10" s="9"/>
      <c r="E10" s="9"/>
      <c r="F10" s="75"/>
    </row>
    <row r="11" spans="1:6">
      <c r="A11" s="40"/>
      <c r="B11" s="2" t="s">
        <v>45</v>
      </c>
      <c r="C11" s="10"/>
      <c r="D11" s="10"/>
      <c r="E11" s="10"/>
      <c r="F11" s="76"/>
    </row>
    <row r="12" spans="1:6" ht="15" customHeight="1">
      <c r="A12" s="39"/>
      <c r="B12" s="16"/>
      <c r="C12" s="9"/>
      <c r="D12" s="9"/>
      <c r="E12" s="9"/>
      <c r="F12" s="75"/>
    </row>
    <row r="13" spans="1:6">
      <c r="A13" s="15" t="s">
        <v>9</v>
      </c>
      <c r="B13" s="58" t="s">
        <v>27</v>
      </c>
      <c r="C13" s="3"/>
      <c r="D13" s="5"/>
      <c r="E13" s="5"/>
      <c r="F13" s="74"/>
    </row>
    <row r="14" spans="1:6" ht="82.5" customHeight="1">
      <c r="A14" s="39"/>
      <c r="B14" s="6" t="s">
        <v>46</v>
      </c>
      <c r="C14" s="9"/>
      <c r="D14" s="9"/>
      <c r="E14" s="9"/>
      <c r="F14" s="75"/>
    </row>
    <row r="15" spans="1:6" ht="15" customHeight="1">
      <c r="A15" s="39"/>
      <c r="B15" s="70" t="s">
        <v>28</v>
      </c>
      <c r="C15" s="9"/>
      <c r="D15" s="9"/>
      <c r="E15" s="9"/>
      <c r="F15" s="75"/>
    </row>
    <row r="16" spans="1:6" ht="15" customHeight="1">
      <c r="A16" s="39"/>
      <c r="B16" s="90" t="s">
        <v>48</v>
      </c>
      <c r="C16" s="9" t="s">
        <v>13</v>
      </c>
      <c r="D16" s="71">
        <f>1.45+0.26*2+0.05*2</f>
        <v>2.0699999999999998</v>
      </c>
      <c r="E16" s="71"/>
      <c r="F16" s="77">
        <f t="shared" ref="F16:F19" si="0">D16*E16</f>
        <v>0</v>
      </c>
    </row>
    <row r="17" spans="1:6" ht="15" customHeight="1">
      <c r="A17" s="39"/>
      <c r="B17" s="90" t="s">
        <v>49</v>
      </c>
      <c r="C17" s="9" t="s">
        <v>13</v>
      </c>
      <c r="D17" s="71">
        <v>2.0699999999999998</v>
      </c>
      <c r="E17" s="71"/>
      <c r="F17" s="77">
        <f t="shared" si="0"/>
        <v>0</v>
      </c>
    </row>
    <row r="18" spans="1:6" ht="15" customHeight="1">
      <c r="A18" s="39"/>
      <c r="B18" s="90" t="s">
        <v>38</v>
      </c>
      <c r="C18" s="9" t="s">
        <v>13</v>
      </c>
      <c r="D18" s="71">
        <f>12*4+0.1*8+(1.45+0.26*2+0.05*2)*2</f>
        <v>52.94</v>
      </c>
      <c r="E18" s="71"/>
      <c r="F18" s="77">
        <f t="shared" si="0"/>
        <v>0</v>
      </c>
    </row>
    <row r="19" spans="1:6" ht="15" customHeight="1">
      <c r="A19" s="39"/>
      <c r="B19" s="90" t="s">
        <v>50</v>
      </c>
      <c r="C19" s="9" t="s">
        <v>13</v>
      </c>
      <c r="D19" s="71">
        <v>10</v>
      </c>
      <c r="E19" s="71"/>
      <c r="F19" s="77">
        <f t="shared" si="0"/>
        <v>0</v>
      </c>
    </row>
    <row r="20" spans="1:6" ht="15" customHeight="1">
      <c r="A20" s="38"/>
      <c r="B20" s="95"/>
      <c r="C20" s="7"/>
      <c r="D20" s="96"/>
      <c r="E20" s="96"/>
      <c r="F20" s="97"/>
    </row>
    <row r="21" spans="1:6" ht="68.25" customHeight="1">
      <c r="A21" s="39"/>
      <c r="B21" s="98" t="s">
        <v>47</v>
      </c>
      <c r="C21" s="9"/>
      <c r="D21" s="71"/>
      <c r="E21" s="71"/>
      <c r="F21" s="77"/>
    </row>
    <row r="22" spans="1:6" ht="15" customHeight="1">
      <c r="A22" s="40"/>
      <c r="B22" s="89"/>
      <c r="C22" s="10"/>
      <c r="D22" s="72"/>
      <c r="E22" s="72"/>
      <c r="F22" s="78"/>
    </row>
    <row r="23" spans="1:6" ht="15" customHeight="1">
      <c r="A23" s="15" t="s">
        <v>10</v>
      </c>
      <c r="B23" s="57" t="s">
        <v>31</v>
      </c>
      <c r="C23" s="3" t="s">
        <v>26</v>
      </c>
      <c r="D23" s="88">
        <v>2</v>
      </c>
      <c r="E23" s="5"/>
      <c r="F23" s="74">
        <f>D23*E23</f>
        <v>0</v>
      </c>
    </row>
    <row r="24" spans="1:6" ht="110.25" customHeight="1">
      <c r="A24" s="39"/>
      <c r="B24" s="6" t="s">
        <v>51</v>
      </c>
      <c r="C24" s="9"/>
      <c r="D24" s="9"/>
      <c r="E24" s="9"/>
      <c r="F24" s="75"/>
    </row>
    <row r="25" spans="1:6" ht="15" customHeight="1">
      <c r="A25" s="39"/>
      <c r="B25" s="70" t="s">
        <v>30</v>
      </c>
      <c r="C25" s="9"/>
      <c r="D25" s="9"/>
      <c r="E25" s="9"/>
      <c r="F25" s="75"/>
    </row>
    <row r="26" spans="1:6" ht="15" customHeight="1">
      <c r="A26" s="38"/>
      <c r="B26" s="99"/>
      <c r="C26" s="7"/>
      <c r="D26" s="7"/>
      <c r="E26" s="7"/>
      <c r="F26" s="93"/>
    </row>
    <row r="27" spans="1:6" ht="15" customHeight="1">
      <c r="A27" s="15" t="s">
        <v>11</v>
      </c>
      <c r="B27" s="57" t="s">
        <v>52</v>
      </c>
      <c r="C27" s="3" t="s">
        <v>26</v>
      </c>
      <c r="D27" s="3">
        <v>2</v>
      </c>
      <c r="E27" s="100"/>
      <c r="F27" s="74">
        <f>D27*E27</f>
        <v>0</v>
      </c>
    </row>
    <row r="28" spans="1:6" ht="60">
      <c r="A28" s="39"/>
      <c r="B28" s="70" t="s">
        <v>53</v>
      </c>
      <c r="C28" s="9"/>
      <c r="D28" s="9"/>
      <c r="E28" s="9"/>
      <c r="F28" s="75"/>
    </row>
    <row r="29" spans="1:6" ht="15" customHeight="1">
      <c r="A29" s="40"/>
      <c r="B29" s="8" t="s">
        <v>54</v>
      </c>
      <c r="C29" s="10"/>
      <c r="D29" s="10"/>
      <c r="E29" s="10"/>
      <c r="F29" s="76"/>
    </row>
    <row r="30" spans="1:6" ht="15" customHeight="1">
      <c r="A30" s="39"/>
      <c r="B30" s="70"/>
      <c r="C30" s="9"/>
      <c r="D30" s="9"/>
      <c r="E30" s="9"/>
      <c r="F30" s="75"/>
    </row>
    <row r="31" spans="1:6">
      <c r="A31" s="41"/>
      <c r="B31" s="28" t="s">
        <v>17</v>
      </c>
      <c r="C31" s="32"/>
      <c r="D31" s="32"/>
      <c r="E31" s="32"/>
      <c r="F31" s="79">
        <f>F9+F16+F17+F18+F19+F23+F27</f>
        <v>0</v>
      </c>
    </row>
    <row r="32" spans="1:6">
      <c r="A32" s="39"/>
      <c r="B32" s="18"/>
      <c r="C32" s="9"/>
      <c r="D32" s="9"/>
      <c r="E32" s="9"/>
      <c r="F32" s="80"/>
    </row>
    <row r="33" spans="1:6">
      <c r="A33" s="42" t="s">
        <v>6</v>
      </c>
      <c r="B33" s="28" t="s">
        <v>32</v>
      </c>
      <c r="C33" s="32"/>
      <c r="D33" s="32"/>
      <c r="E33" s="32"/>
      <c r="F33" s="79"/>
    </row>
    <row r="34" spans="1:6">
      <c r="A34" s="40"/>
      <c r="B34" s="19"/>
      <c r="C34" s="10"/>
      <c r="D34" s="10"/>
      <c r="E34" s="10"/>
      <c r="F34" s="81"/>
    </row>
    <row r="35" spans="1:6">
      <c r="A35" s="15" t="s">
        <v>33</v>
      </c>
      <c r="B35" s="58" t="s">
        <v>15</v>
      </c>
      <c r="C35" s="3"/>
      <c r="D35" s="5"/>
      <c r="E35" s="5"/>
      <c r="F35" s="74"/>
    </row>
    <row r="36" spans="1:6" ht="111" customHeight="1">
      <c r="A36" s="39"/>
      <c r="B36" s="6" t="s">
        <v>55</v>
      </c>
      <c r="C36" s="9"/>
      <c r="D36" s="9"/>
      <c r="E36" s="9"/>
      <c r="F36" s="75"/>
    </row>
    <row r="37" spans="1:6" ht="15" customHeight="1">
      <c r="A37" s="39"/>
      <c r="B37" s="70" t="s">
        <v>16</v>
      </c>
      <c r="C37" s="9"/>
      <c r="D37" s="9"/>
      <c r="E37" s="9"/>
      <c r="F37" s="75"/>
    </row>
    <row r="38" spans="1:6" ht="15" customHeight="1">
      <c r="A38" s="39"/>
      <c r="B38" s="70" t="s">
        <v>49</v>
      </c>
      <c r="C38" s="9" t="s">
        <v>13</v>
      </c>
      <c r="D38" s="71">
        <v>2.0699999999999998</v>
      </c>
      <c r="E38" s="71"/>
      <c r="F38" s="77">
        <f t="shared" ref="F38:F41" si="1">D38*E38</f>
        <v>0</v>
      </c>
    </row>
    <row r="39" spans="1:6" ht="15" customHeight="1">
      <c r="A39" s="39"/>
      <c r="B39" s="70" t="s">
        <v>38</v>
      </c>
      <c r="C39" s="9" t="s">
        <v>13</v>
      </c>
      <c r="D39" s="71">
        <v>2.0699999999999998</v>
      </c>
      <c r="E39" s="71"/>
      <c r="F39" s="77">
        <f t="shared" si="1"/>
        <v>0</v>
      </c>
    </row>
    <row r="40" spans="1:6" ht="15" customHeight="1">
      <c r="A40" s="39"/>
      <c r="B40" s="70" t="s">
        <v>29</v>
      </c>
      <c r="C40" s="9" t="s">
        <v>13</v>
      </c>
      <c r="D40" s="71">
        <v>52.94</v>
      </c>
      <c r="E40" s="71"/>
      <c r="F40" s="77">
        <f t="shared" si="1"/>
        <v>0</v>
      </c>
    </row>
    <row r="41" spans="1:6" ht="15" customHeight="1">
      <c r="A41" s="39"/>
      <c r="B41" s="70" t="s">
        <v>50</v>
      </c>
      <c r="C41" s="9" t="s">
        <v>13</v>
      </c>
      <c r="D41" s="71">
        <v>10</v>
      </c>
      <c r="E41" s="71"/>
      <c r="F41" s="77">
        <f t="shared" si="1"/>
        <v>0</v>
      </c>
    </row>
    <row r="42" spans="1:6" s="92" customFormat="1" ht="15" customHeight="1">
      <c r="A42" s="38"/>
      <c r="B42" s="17"/>
      <c r="C42" s="7"/>
      <c r="D42" s="7"/>
      <c r="E42" s="7"/>
      <c r="F42" s="93"/>
    </row>
    <row r="43" spans="1:6">
      <c r="A43" s="47" t="s">
        <v>34</v>
      </c>
      <c r="B43" s="51" t="s">
        <v>35</v>
      </c>
      <c r="C43" s="3" t="s">
        <v>26</v>
      </c>
      <c r="D43" s="88">
        <v>2</v>
      </c>
      <c r="E43" s="5"/>
      <c r="F43" s="74">
        <f>D43*E43</f>
        <v>0</v>
      </c>
    </row>
    <row r="44" spans="1:6" ht="210">
      <c r="A44" s="35"/>
      <c r="B44" s="73" t="s">
        <v>59</v>
      </c>
      <c r="C44" s="31"/>
      <c r="D44" s="31"/>
      <c r="E44" s="31"/>
      <c r="F44" s="82"/>
    </row>
    <row r="45" spans="1:6">
      <c r="A45" s="48"/>
      <c r="B45" s="29" t="s">
        <v>60</v>
      </c>
      <c r="C45" s="49"/>
      <c r="D45" s="49"/>
      <c r="E45" s="49"/>
      <c r="F45" s="83"/>
    </row>
    <row r="46" spans="1:6">
      <c r="A46" s="48"/>
      <c r="B46" s="29"/>
      <c r="C46" s="49"/>
      <c r="D46" s="49"/>
      <c r="E46" s="49"/>
      <c r="F46" s="83"/>
    </row>
    <row r="47" spans="1:6" ht="60.75" customHeight="1">
      <c r="A47" s="48"/>
      <c r="B47" s="94" t="s">
        <v>61</v>
      </c>
      <c r="C47" s="49"/>
      <c r="D47" s="49"/>
      <c r="E47" s="49"/>
      <c r="F47" s="83"/>
    </row>
    <row r="48" spans="1:6">
      <c r="A48" s="48"/>
      <c r="B48" s="29"/>
      <c r="C48" s="49"/>
      <c r="D48" s="49"/>
      <c r="E48" s="49"/>
      <c r="F48" s="83"/>
    </row>
    <row r="49" spans="1:6">
      <c r="A49" s="47" t="s">
        <v>36</v>
      </c>
      <c r="B49" s="51" t="s">
        <v>25</v>
      </c>
      <c r="C49" s="3" t="s">
        <v>13</v>
      </c>
      <c r="D49" s="5">
        <v>67.8</v>
      </c>
      <c r="E49" s="5"/>
      <c r="F49" s="74">
        <f>D49*E49</f>
        <v>0</v>
      </c>
    </row>
    <row r="50" spans="1:6" ht="60">
      <c r="A50" s="35"/>
      <c r="B50" s="73" t="s">
        <v>63</v>
      </c>
      <c r="C50" s="31"/>
      <c r="D50" s="31"/>
      <c r="E50" s="31"/>
      <c r="F50" s="82"/>
    </row>
    <row r="51" spans="1:6">
      <c r="A51" s="48"/>
      <c r="B51" s="29" t="s">
        <v>62</v>
      </c>
      <c r="C51" s="49"/>
      <c r="D51" s="49"/>
      <c r="E51" s="49"/>
      <c r="F51" s="83"/>
    </row>
    <row r="52" spans="1:6">
      <c r="A52" s="35"/>
      <c r="B52" s="25"/>
      <c r="C52" s="31"/>
      <c r="D52" s="31"/>
      <c r="E52" s="31"/>
      <c r="F52" s="82"/>
    </row>
    <row r="53" spans="1:6">
      <c r="A53" s="45"/>
      <c r="B53" s="28" t="s">
        <v>37</v>
      </c>
      <c r="C53" s="46"/>
      <c r="D53" s="46"/>
      <c r="E53" s="46"/>
      <c r="F53" s="86">
        <f>F38+F39+F40+F41+F43+F49</f>
        <v>0</v>
      </c>
    </row>
    <row r="54" spans="1:6">
      <c r="A54" s="35"/>
      <c r="B54" s="25"/>
      <c r="C54" s="31"/>
      <c r="D54" s="31"/>
      <c r="E54" s="31"/>
      <c r="F54" s="82"/>
    </row>
    <row r="55" spans="1:6">
      <c r="A55" s="37" t="s">
        <v>7</v>
      </c>
      <c r="B55" s="28" t="s">
        <v>18</v>
      </c>
      <c r="C55" s="46"/>
      <c r="D55" s="46"/>
      <c r="E55" s="46"/>
      <c r="F55" s="85"/>
    </row>
    <row r="56" spans="1:6">
      <c r="A56" s="35"/>
      <c r="B56" s="25"/>
      <c r="C56" s="31"/>
      <c r="D56" s="31"/>
      <c r="E56" s="31"/>
      <c r="F56" s="82"/>
    </row>
    <row r="57" spans="1:6" ht="17.25">
      <c r="A57" s="50" t="s">
        <v>8</v>
      </c>
      <c r="B57" s="51" t="s">
        <v>19</v>
      </c>
      <c r="C57" s="44" t="s">
        <v>23</v>
      </c>
      <c r="D57" s="44">
        <v>15</v>
      </c>
      <c r="E57" s="44"/>
      <c r="F57" s="84">
        <f>D57*E57</f>
        <v>0</v>
      </c>
    </row>
    <row r="58" spans="1:6" ht="48" customHeight="1">
      <c r="A58" s="52"/>
      <c r="B58" s="53" t="s">
        <v>20</v>
      </c>
      <c r="C58" s="54"/>
      <c r="D58" s="54"/>
      <c r="E58" s="54"/>
      <c r="F58" s="68"/>
    </row>
    <row r="59" spans="1:6" ht="17.25">
      <c r="A59" s="55"/>
      <c r="B59" s="29" t="s">
        <v>24</v>
      </c>
      <c r="C59" s="56"/>
      <c r="D59" s="56"/>
      <c r="E59" s="56"/>
      <c r="F59" s="69"/>
    </row>
    <row r="60" spans="1:6">
      <c r="A60" s="52"/>
      <c r="B60" s="25"/>
      <c r="C60" s="54"/>
      <c r="D60" s="54"/>
      <c r="E60" s="54"/>
      <c r="F60" s="68"/>
    </row>
    <row r="61" spans="1:6">
      <c r="A61" s="42"/>
      <c r="B61" s="28" t="s">
        <v>21</v>
      </c>
      <c r="C61" s="32"/>
      <c r="D61" s="32"/>
      <c r="E61" s="32"/>
      <c r="F61" s="87">
        <f>SUM(F57:F60)</f>
        <v>0</v>
      </c>
    </row>
    <row r="62" spans="1:6">
      <c r="A62" s="39"/>
      <c r="B62" s="16"/>
      <c r="C62" s="9"/>
      <c r="D62" s="1"/>
      <c r="E62" s="1"/>
      <c r="F62" s="91"/>
    </row>
    <row r="63" spans="1:6" ht="17.25">
      <c r="A63" s="59"/>
      <c r="B63" s="60" t="s">
        <v>56</v>
      </c>
      <c r="C63" s="106"/>
      <c r="D63" s="106"/>
      <c r="E63" s="106"/>
      <c r="F63" s="13">
        <f>F31+F53+F61</f>
        <v>0</v>
      </c>
    </row>
    <row r="64" spans="1:6" ht="18" thickBot="1">
      <c r="A64" s="61"/>
      <c r="B64" s="62" t="s">
        <v>12</v>
      </c>
      <c r="C64" s="107"/>
      <c r="D64" s="108"/>
      <c r="E64" s="108"/>
      <c r="F64" s="14">
        <f>F63*0.25</f>
        <v>0</v>
      </c>
    </row>
    <row r="65" spans="1:6" ht="18" thickBot="1">
      <c r="A65" s="63"/>
      <c r="B65" s="64" t="s">
        <v>22</v>
      </c>
      <c r="C65" s="65"/>
      <c r="D65" s="66"/>
      <c r="E65" s="67"/>
      <c r="F65" s="12">
        <f>F63+F64</f>
        <v>0</v>
      </c>
    </row>
    <row r="68" spans="1:6">
      <c r="A68" s="102" t="s">
        <v>64</v>
      </c>
      <c r="B68" s="101"/>
      <c r="F68" s="11" t="s">
        <v>65</v>
      </c>
    </row>
    <row r="69" spans="1:6">
      <c r="F69" s="11"/>
    </row>
  </sheetData>
  <mergeCells count="2">
    <mergeCell ref="C63:E63"/>
    <mergeCell ref="C64:E64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rowBreaks count="2" manualBreakCount="2">
    <brk id="26" max="5" man="1"/>
    <brk id="48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Troškovnik</vt:lpstr>
      <vt:lpstr>'OPĆI UVJETI'!Print_Area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Ivan Klanac</cp:lastModifiedBy>
  <cp:lastPrinted>2025-06-01T08:50:22Z</cp:lastPrinted>
  <dcterms:created xsi:type="dcterms:W3CDTF">2019-09-23T10:32:21Z</dcterms:created>
  <dcterms:modified xsi:type="dcterms:W3CDTF">2025-12-19T10:34:22Z</dcterms:modified>
</cp:coreProperties>
</file>