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crnkovi\Desktop\G-2025-70 -SANACIJA KABELSKE TRASE\"/>
    </mc:Choice>
  </mc:AlternateContent>
  <bookViews>
    <workbookView xWindow="28680" yWindow="-120" windowWidth="29040" windowHeight="15720" tabRatio="663" firstSheet="1" activeTab="4"/>
  </bookViews>
  <sheets>
    <sheet name="1.0._PRIPREMNI_RADOVI" sheetId="1" r:id="rId1"/>
    <sheet name="2.0._GEOTEHNICKI_RADOVI" sheetId="6" r:id="rId2"/>
    <sheet name="3.0._ELEKTROTEHNICKI_RADOVI" sheetId="9" r:id="rId3"/>
    <sheet name="4.0._ZAVRSNI_RADOVI" sheetId="8" r:id="rId4"/>
    <sheet name="REKAPITULACIJA" sheetId="5" r:id="rId5"/>
  </sheets>
  <definedNames>
    <definedName name="_Hlk46599246" localSheetId="0">'1.0._PRIPREMNI_RADOVI'!$A$1</definedName>
    <definedName name="_Hlk46599246" localSheetId="1">'2.0._GEOTEHNICKI_RADOVI'!$A$1</definedName>
    <definedName name="_Hlk46599246" localSheetId="2">'3.0._ELEKTROTEHNICKI_RADOVI'!$A$1</definedName>
    <definedName name="_Hlk46599246" localSheetId="3">'4.0._ZAVRSNI_RADOVI'!$A$1</definedName>
    <definedName name="_Hlk46599285" localSheetId="0">'1.0._PRIPREMNI_RADOVI'!$A$2</definedName>
    <definedName name="_Hlk46599285" localSheetId="1">'2.0._GEOTEHNICKI_RADOVI'!$A$2</definedName>
    <definedName name="_Hlk46599285" localSheetId="2">'3.0._ELEKTROTEHNICKI_RADOVI'!$A$2</definedName>
    <definedName name="_Hlk46599285" localSheetId="3">'4.0._ZAVRSNI_RADOVI'!$A$2</definedName>
    <definedName name="_Hlk46601225" localSheetId="4">REKAPITULACIJA!$A$1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5" l="1"/>
  <c r="F15" i="9"/>
  <c r="F14" i="1"/>
  <c r="C5" i="5" l="1"/>
  <c r="F19" i="6"/>
  <c r="C6" i="5" s="1"/>
  <c r="F6" i="8" l="1"/>
  <c r="C8" i="5" l="1"/>
  <c r="C9" i="5" s="1"/>
  <c r="C10" i="5" s="1"/>
  <c r="C11" i="5" s="1"/>
</calcChain>
</file>

<file path=xl/sharedStrings.xml><?xml version="1.0" encoding="utf-8"?>
<sst xmlns="http://schemas.openxmlformats.org/spreadsheetml/2006/main" count="120" uniqueCount="85">
  <si>
    <t>Redni broj</t>
  </si>
  <si>
    <t>O P I S   S T A V K E</t>
  </si>
  <si>
    <t>Jedinica mjere</t>
  </si>
  <si>
    <t>Količina</t>
  </si>
  <si>
    <t>1.</t>
  </si>
  <si>
    <t>PRIPREMNI RADOVI</t>
  </si>
  <si>
    <t>1.1.</t>
  </si>
  <si>
    <t>kom</t>
  </si>
  <si>
    <t>1.2.</t>
  </si>
  <si>
    <t>PRIPREMNI RADOVI UKUPNO:</t>
  </si>
  <si>
    <t>2.</t>
  </si>
  <si>
    <t>2.1.</t>
  </si>
  <si>
    <t>3.</t>
  </si>
  <si>
    <t>REKAPITULACIJA</t>
  </si>
  <si>
    <t>UKUPNO (bez PDV-a):</t>
  </si>
  <si>
    <t>2.2.</t>
  </si>
  <si>
    <t>SVEUKUPNO:</t>
  </si>
  <si>
    <t>PDV (25%):</t>
  </si>
  <si>
    <t xml:space="preserve">  </t>
  </si>
  <si>
    <t>GEODETSKI RADOVI</t>
  </si>
  <si>
    <r>
      <t>m</t>
    </r>
    <r>
      <rPr>
        <vertAlign val="superscript"/>
        <sz val="8"/>
        <color rgb="FF000000"/>
        <rFont val="Arial Nova"/>
        <family val="2"/>
      </rPr>
      <t>2</t>
    </r>
  </si>
  <si>
    <r>
      <t>m</t>
    </r>
    <r>
      <rPr>
        <vertAlign val="superscript"/>
        <sz val="8"/>
        <color rgb="FF000000"/>
        <rFont val="Arial Nova"/>
        <family val="2"/>
      </rPr>
      <t>3</t>
    </r>
  </si>
  <si>
    <t>TEHNIČKA OPREMA I PRIPREMA ZA RAD</t>
  </si>
  <si>
    <t>Obračun po komadu kompletno izvedenih radova.</t>
  </si>
  <si>
    <t>Obračun po komadu.</t>
  </si>
  <si>
    <t>2.3.</t>
  </si>
  <si>
    <t>ZAVRŠNI RADOVI</t>
  </si>
  <si>
    <t>UREĐENJE GRADILIŠTA</t>
  </si>
  <si>
    <t>Stavka obuhvaća sve radove na dovođenju terena u uredno stanje, utovar i odvoz viškova materijala, te demontaže, utovar i odvoz privremenih objekata.</t>
  </si>
  <si>
    <t>Obračun po komadu uređenog gradilišta.</t>
  </si>
  <si>
    <t>Geodetsko iskolčenje radova – svih građevina projektiranih za sanaciju. Stavkom je obuhvaćeno iskolčenje i održavanje iskolčenja za vrijeme radova, te sva geodetska mjerenja kojima se podaci iz Tehničkog rješenja prenose na teren i obrnuto, osiguranje iskolčenja, profiliranje i obnavljanje cijelo vrijeme izvođenja radova.</t>
  </si>
  <si>
    <t>Opće napomene:
Stavke obuhvaćaju sav rad, materijal i organizaciju u cilju izvršenja radova u potpunosti i u skladu s Tehničkim rješenjem. Nadalje, u pojedinim vrstama radova sadržani su i svi posredni troškovi koji nisu iskazani u troškovniku, ali su neminovni za izvršenje radova predviđenih Tehničkim rješenjem kao što su:
-razni radovi u vezi sa organizacijom i uređenjem gradilišta prije početka gradnje
-razni radovi u vezi s uređenjem gradilišta nakon dovršenja objekta kao što su čišćenje i uređenje, uređenje prostora gdje je Izvođač imao barake, strojeve, materijal i slično
-kao i svi ostali posredni i neposredni troškovi koji su potrebni za pravilno i pravovremeno izvršenje radova
Nadzorni inženjer i Izvođač potvrđuju upisane količine i podatke svojim potpisom.
Eventualne potrebne promjene, izmjene i dopune projekta donositi će sporazumno Projektant, Nadzorni inženjer i Izvođač radova. Promjene moraju biti upisane u Građevinski dnevnik ili izrađeni posebni dijelovi nacrta i ovjereni potpisom Projektanta, Nadzornog inženjera ili odlukom koju je Investitor na neki drugi način odobrio.
Za vrijeme izvođenja radova Izvođač je dužan osigurati nesmetan promet na postojećim prometnicama i prilaznim putevima i regulirati ga odgovarajućim prometnim znakovima. Više radnje i manje radnje po ugovorenim stavkama zaračunat će se po istim cijenama.</t>
  </si>
  <si>
    <t>Jedinična cijena / eur</t>
  </si>
  <si>
    <t>Obuhvaća mobilizaciju ljudi, opreme i strojeva potrebnih za izvedbu. Slijedi priprema privremenih gradilišnih objekata, privremenih gradilišnih odlagališta i instalacija te nabava i doprema potrebne opreme.</t>
  </si>
  <si>
    <t>3.1.</t>
  </si>
  <si>
    <t>GEOTEHNIČKI RADOVI</t>
  </si>
  <si>
    <t>GEOTEHNIČKI RADOVI UKUPNO:</t>
  </si>
  <si>
    <t>Ukupna cijena / EUR</t>
  </si>
  <si>
    <t>Iznos / EUR</t>
  </si>
  <si>
    <t>1.3.</t>
  </si>
  <si>
    <t xml:space="preserve">UKLANJANJE VEGETACIJE </t>
  </si>
  <si>
    <t xml:space="preserve">Uklanjanje grmlja, šiblja i drveća do Ø 10 cm. </t>
  </si>
  <si>
    <t>Stavka obuhvaća uklanjanje grmlja, šiblja i drveća s odsijecanjem grana na dužine pogodne za prijevoz, čišćenje i uklanjanje sveg nepotrebnog materijala zaostalog nakon izvedenih radova, prijevoz na odlagalište te uključivo uređenje istog.</t>
  </si>
  <si>
    <r>
      <t>Obračun po m</t>
    </r>
    <r>
      <rPr>
        <vertAlign val="superscript"/>
        <sz val="8"/>
        <color rgb="FF000000"/>
        <rFont val="Arial Nova"/>
        <family val="2"/>
      </rPr>
      <t>2</t>
    </r>
    <r>
      <rPr>
        <sz val="8"/>
        <color rgb="FF000000"/>
        <rFont val="Arial Nova"/>
        <family val="2"/>
      </rPr>
      <t xml:space="preserve"> očišćene zarasle površine.</t>
    </r>
  </si>
  <si>
    <t>ISKOP U MATERIJALU B KATEGORIJE</t>
  </si>
  <si>
    <t xml:space="preserve">Strojni široki iskop materijala „B“ kategorije, s utovarom i prijevozom na mjesto oporabe ili zbrinjavanja. </t>
  </si>
  <si>
    <t>Stavka obuhvaća sve radove na iskopu materijala, uključujući utovar i prijevoz na mjesto oporabe ili zbrinjavanja.</t>
  </si>
  <si>
    <r>
      <t>Obračun po m</t>
    </r>
    <r>
      <rPr>
        <vertAlign val="superscript"/>
        <sz val="8"/>
        <color rgb="FF000000"/>
        <rFont val="Arial Nova"/>
        <family val="2"/>
      </rPr>
      <t>3</t>
    </r>
    <r>
      <rPr>
        <sz val="8"/>
        <color rgb="FF000000"/>
        <rFont val="Arial Nova"/>
        <family val="2"/>
      </rPr>
      <t xml:space="preserve"> iskopanog materijala, mjereno u sraslom stanju. </t>
    </r>
  </si>
  <si>
    <t>PODLOŽNI BETON ZA GABIONSKI ZID</t>
  </si>
  <si>
    <t xml:space="preserve">Nabava, doprema i ugradnja podloge za gabionski zid u vidu podložnog betona razreda tlačne čvrstoće C 16/20. Podložni beton se ugrađuje na prethodno zbijenu i isplaniranu površinu u debljini 8 – 10 cm, širine 150 cm, ispod prvog reda gabionskog zida. </t>
  </si>
  <si>
    <t>Stavka obuhvaća nabavu, dopremu i ugradnju podložnog betona.</t>
  </si>
  <si>
    <r>
      <t>Obračun po m</t>
    </r>
    <r>
      <rPr>
        <vertAlign val="superscript"/>
        <sz val="8"/>
        <color rgb="FF000000"/>
        <rFont val="Arial Nova"/>
        <family val="2"/>
      </rPr>
      <t>3</t>
    </r>
    <r>
      <rPr>
        <sz val="8"/>
        <color rgb="FF000000"/>
        <rFont val="Arial Nova"/>
        <family val="2"/>
      </rPr>
      <t xml:space="preserve"> ugrađenog betona.</t>
    </r>
  </si>
  <si>
    <t xml:space="preserve">IZVEDBA GABIONSKOG ZIDA </t>
  </si>
  <si>
    <r>
      <t>Izvedba gabionskog zida sastavljenog od barijera dvostruko uvijene mreže tip 8×10, teško pocinčane žice promjera min. 3,0 mm, vlačne čvrstoće žice 350-550 MPa, pocinčanje min. 255 g/m</t>
    </r>
    <r>
      <rPr>
        <vertAlign val="superscript"/>
        <sz val="8"/>
        <color rgb="FF000000"/>
        <rFont val="Arial Nova"/>
        <family val="2"/>
      </rPr>
      <t>2</t>
    </r>
    <r>
      <rPr>
        <sz val="8"/>
        <color rgb="FF000000"/>
        <rFont val="Arial Nova"/>
        <family val="2"/>
      </rPr>
      <t xml:space="preserve">. Ispuna gabionskih koševa se izvodi lomljenim kamenim materijalom nepravilnog oblika. Prednje lice gabiona mora biti ručno slagano. Propisana granulacija materijala za izradu prednjeg lica gabiona je Ø200-300 mm, ostatak ispune mora imati promjer zrna minimalno 150 mm, kako bi bio onemogućen prolazak zrna kroz otvor mreže. Kameni materijal koji se upotrebljava za ispunu mora biti otporan na atomsferske utjecaje. </t>
    </r>
  </si>
  <si>
    <t xml:space="preserve">Stavka obuhvaća nabavu, dopremu i ugradnju koševa barijera. </t>
  </si>
  <si>
    <r>
      <t>Obračun po m</t>
    </r>
    <r>
      <rPr>
        <vertAlign val="superscript"/>
        <sz val="8"/>
        <color rgb="FF000000"/>
        <rFont val="Arial Nova"/>
        <family val="2"/>
      </rPr>
      <t>3</t>
    </r>
    <r>
      <rPr>
        <sz val="8"/>
        <color rgb="FF000000"/>
        <rFont val="Arial Nova"/>
        <family val="2"/>
      </rPr>
      <t xml:space="preserve"> ugrađenih gabiona.</t>
    </r>
  </si>
  <si>
    <t>2.4.</t>
  </si>
  <si>
    <t>ZASIP IZA GABIONSKOG ZIDA</t>
  </si>
  <si>
    <t>Izvedba nasipa materijalom granulacije 0-63 mm iza gabionskog zida do površine postojećeg terena. Nasip se ugrađuje u slojevima debljine 50 – 100 cm, odnosno debljinu sloja je potrebno odrediti pokusnom dionicom, ako ne postoje provjerena iskustva o debljinama slojeva u kojima se taj materijal može pravilno zbiti određenim sredstvima za zbijanje. Materijal je potrebno sabiti do modula stišljivosti Ms= 40 MPa, koji je mjeren kružnom pločom promjera 30 cm.</t>
  </si>
  <si>
    <t>Stavka obuhvaća nabavu, dopremu i strojnu ugradnju nasipnog materijala te zbijanje materijala određenim sredstvom (vibroploča, vibronabijač) uz kontrolu zbijenosti kružnom pločom.</t>
  </si>
  <si>
    <r>
      <t>Obračun po m</t>
    </r>
    <r>
      <rPr>
        <vertAlign val="superscript"/>
        <sz val="8"/>
        <color rgb="FF000000"/>
        <rFont val="Arial Nova"/>
        <family val="2"/>
      </rPr>
      <t>3</t>
    </r>
    <r>
      <rPr>
        <sz val="8"/>
        <color rgb="FF000000"/>
        <rFont val="Arial Nova"/>
        <family val="2"/>
      </rPr>
      <t xml:space="preserve"> ugrađenog nasipnog materijala, mjereno u zbijenom stanju.</t>
    </r>
  </si>
  <si>
    <t>4.</t>
  </si>
  <si>
    <t>4.1.</t>
  </si>
  <si>
    <t>POSTAVLJANJE POSTOJEĆIH INSTALACIJA UNUTAR PEHD CIJEVI</t>
  </si>
  <si>
    <r>
      <t xml:space="preserve">Vidljive kabelske instalacije postavljaju se unutar PEHD korugiranih cijevi vanjskog promjera 500 mm, unutarnjeg promjera 433 mm, izrađenih od materijala gustoće </t>
    </r>
    <r>
      <rPr>
        <sz val="8"/>
        <color rgb="FF000000"/>
        <rFont val="Arial"/>
        <family val="2"/>
      </rPr>
      <t>≥</t>
    </r>
    <r>
      <rPr>
        <sz val="8"/>
        <color rgb="FF000000"/>
        <rFont val="Arial Nova"/>
        <family val="2"/>
      </rPr>
      <t xml:space="preserve"> 0,945 g/cm</t>
    </r>
    <r>
      <rPr>
        <vertAlign val="superscript"/>
        <sz val="8"/>
        <color rgb="FF000000"/>
        <rFont val="Arial Nova"/>
        <family val="2"/>
      </rPr>
      <t>3</t>
    </r>
    <r>
      <rPr>
        <sz val="8"/>
        <color rgb="FF000000"/>
        <rFont val="Arial Nova"/>
        <family val="2"/>
      </rPr>
      <t xml:space="preserve">, modula elastičnosti </t>
    </r>
    <r>
      <rPr>
        <sz val="8"/>
        <color rgb="FF000000"/>
        <rFont val="Arial"/>
        <family val="2"/>
      </rPr>
      <t>≥</t>
    </r>
    <r>
      <rPr>
        <sz val="8"/>
        <color rgb="FF000000"/>
        <rFont val="Arial Nova"/>
        <family val="2"/>
      </rPr>
      <t xml:space="preserve"> 800 N/mm2, koeficijenta linearne toplinske rastezljivosti 1,3-2,0×10</t>
    </r>
    <r>
      <rPr>
        <vertAlign val="superscript"/>
        <sz val="8"/>
        <color rgb="FF000000"/>
        <rFont val="Arial Nova"/>
        <family val="2"/>
      </rPr>
      <t>-4</t>
    </r>
    <r>
      <rPr>
        <sz val="8"/>
        <color rgb="FF000000"/>
        <rFont val="Arial Nova"/>
        <family val="2"/>
      </rPr>
      <t>, koeficijenta toplinske vodljivosti 0,35 – 0,40 W/mK. Cijevi se razrezuju uzdužno te se nakon postavljanja kabelske instalacije unutar njih spajaju u cjelinu metalnim obujmicama.</t>
    </r>
  </si>
  <si>
    <t>Stavka obuhvaća nabavu i dopremu PEHD cijevi, radove za potrebe uzdužnog razrezavanja, postavljanja postojeće kabelske instalacije unutar cijevi te njeno ponovno spajanje, kao i sav materijal potreban za kompletno izvršenje stavke.</t>
  </si>
  <si>
    <t>Obračun po m' zaštićene kabelske instalacije.</t>
  </si>
  <si>
    <t>m'</t>
  </si>
  <si>
    <t>ZAVRŠNI RADOVI UKUPNO:</t>
  </si>
  <si>
    <t>ELEKTROTEHNIČKI RADOVI</t>
  </si>
  <si>
    <t>3.2.</t>
  </si>
  <si>
    <t>UKLANJANJE POSTOJEĆIH ERODIRANIH KABELSKIH POLICA</t>
  </si>
  <si>
    <t>Postojeće kabelske police su u velikoj mjeri erodirane te ih je potrebno ukloniti. Uklanjaju se svi elementi kabelske police, što uključuje same elemente kabelskih polica, konzolne nosače koji su pričvršćeni u nosivu konstrukciju vijadukta te zaštitne poklopce, kao i svi elemente potrebne za pričvršćavanje elemenata za konstrukciju vijadukta.</t>
  </si>
  <si>
    <t>Obračun po m' uklonjene postojeće kabelske police.</t>
  </si>
  <si>
    <t>ELEKTROTEHNIČKI RADOVI UKUPNO:</t>
  </si>
  <si>
    <t>POSTAVLJANJE KABELSKIH POLICA</t>
  </si>
  <si>
    <t>Obračun po m' postavljene kabelske police.</t>
  </si>
  <si>
    <t>3.3.</t>
  </si>
  <si>
    <t>Stavka obuhvaća nabavu, dopremu i ugradnju svih elemenata kabelske police zajedno s pričvrsnim elementima, kao i postavljanje kabelske instalacije unutar kabelske police.</t>
  </si>
  <si>
    <t>Stavka obuhvaća uklanjanje svih elemenata kabelske police kao i njihov odvoz na deponiju, odnosno odlagalište metalnog otpada. Prilikom uklanjanja kanalica i nosača, učvrstiti postojeće kablove te ih privezati na ogradu.</t>
  </si>
  <si>
    <t>Postavljanje kabelskih polica za smještaj kabelske instalacije. Kabelske police se sastoje od segmenata kabelske police duljine 3,0 m, širine 400 mm i visine 60 mm, konzolnih nosača koji se sidrenim vijcima pričvršćuju u nosivu konstrukciju vijadukta te pokrovnog poklopca koji štititi kabel od atmosferskih utjecaja. Nakon postavljanja konzolnih nosača i kabelske police, unutar police se postavlja kabelska instalacija koja se zatim prekriva pokrovnim poklopcem koji se spaja s policom pričvrsnim elementima. Kablove dodatno učvrstiti pomoću band-it traka od nehrđajućeg čelika, kako bi se spriječilo ispadanje kablova iz kanalice.</t>
  </si>
  <si>
    <t>Ponuditelj:</t>
  </si>
  <si>
    <t xml:space="preserve">        ( pečat i potpis ovlaštene osobe )</t>
  </si>
  <si>
    <t>_________________________________</t>
  </si>
  <si>
    <t>U _____________________, _______________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</si>
</sst>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_-* #,##0\ _$_-;\-* #,##0\ _$_-;_-* &quot;-&quot;\ _$_-;_-@_-"/>
    <numFmt numFmtId="166" formatCode="_-* #,##0.00\ _$_-;\-* #,##0.00\ _$_-;_-* &quot;-&quot;??\ _$_-;_-@_-"/>
    <numFmt numFmtId="167" formatCode="@\ &quot;*&quot;"/>
    <numFmt numFmtId="168" formatCode="#,##0.00\ [$€-1]"/>
  </numFmts>
  <fonts count="24">
    <font>
      <sz val="11"/>
      <color theme="1"/>
      <name val="Calibri"/>
      <family val="2"/>
      <charset val="238"/>
      <scheme val="minor"/>
    </font>
    <font>
      <sz val="11"/>
      <color theme="1"/>
      <name val="Calibri"/>
      <family val="2"/>
      <scheme val="minor"/>
    </font>
    <font>
      <b/>
      <sz val="8"/>
      <color theme="1"/>
      <name val="Arial Nova"/>
      <family val="2"/>
    </font>
    <font>
      <b/>
      <sz val="8"/>
      <color rgb="FF000000"/>
      <name val="Arial Nova"/>
      <family val="2"/>
    </font>
    <font>
      <sz val="8"/>
      <color theme="1"/>
      <name val="Arial Nova"/>
      <family val="2"/>
    </font>
    <font>
      <sz val="8"/>
      <color rgb="FF000000"/>
      <name val="Arial Nova"/>
      <family val="2"/>
    </font>
    <font>
      <vertAlign val="superscript"/>
      <sz val="8"/>
      <color rgb="FF000000"/>
      <name val="Arial Nova"/>
      <family val="2"/>
    </font>
    <font>
      <sz val="8"/>
      <color theme="1"/>
      <name val="Calibri"/>
      <family val="2"/>
      <scheme val="minor"/>
    </font>
    <font>
      <sz val="8"/>
      <name val="Arial Nova"/>
      <family val="2"/>
    </font>
    <font>
      <sz val="11"/>
      <color theme="1"/>
      <name val="Calibri"/>
      <family val="2"/>
      <charset val="238"/>
      <scheme val="minor"/>
    </font>
    <font>
      <sz val="10"/>
      <name val="Arial"/>
      <family val="2"/>
    </font>
    <font>
      <sz val="10"/>
      <name val="Arial"/>
      <family val="2"/>
    </font>
    <font>
      <b/>
      <sz val="10"/>
      <name val="Arial"/>
      <family val="2"/>
      <charset val="238"/>
    </font>
    <font>
      <sz val="10"/>
      <color indexed="8"/>
      <name val="Arial"/>
      <family val="2"/>
      <charset val="238"/>
    </font>
    <font>
      <sz val="10"/>
      <name val="Arial"/>
      <family val="2"/>
      <charset val="238"/>
    </font>
    <font>
      <b/>
      <u/>
      <sz val="10"/>
      <name val="Arial"/>
      <family val="2"/>
    </font>
    <font>
      <sz val="11"/>
      <name val="Arial CE"/>
      <charset val="238"/>
    </font>
    <font>
      <sz val="11"/>
      <color rgb="FFFF0000"/>
      <name val="Calibri"/>
      <family val="2"/>
      <charset val="238"/>
      <scheme val="minor"/>
    </font>
    <font>
      <b/>
      <sz val="10"/>
      <color theme="1"/>
      <name val="Arial Nova"/>
      <family val="2"/>
    </font>
    <font>
      <sz val="10"/>
      <color theme="1"/>
      <name val="Arial Nova"/>
      <family val="2"/>
    </font>
    <font>
      <b/>
      <sz val="10"/>
      <color rgb="FF000000"/>
      <name val="Arial Nova"/>
      <family val="2"/>
    </font>
    <font>
      <sz val="10"/>
      <color rgb="FF000000"/>
      <name val="Arial Nova"/>
      <family val="2"/>
    </font>
    <font>
      <sz val="12"/>
      <color theme="1"/>
      <name val="Times New Roman"/>
      <family val="1"/>
    </font>
    <font>
      <sz val="8"/>
      <color rgb="FF000000"/>
      <name val="Arial"/>
      <family val="2"/>
    </font>
  </fonts>
  <fills count="6">
    <fill>
      <patternFill patternType="none"/>
    </fill>
    <fill>
      <patternFill patternType="gray125"/>
    </fill>
    <fill>
      <patternFill patternType="gray0625"/>
    </fill>
    <fill>
      <patternFill patternType="solid">
        <fgColor indexed="27"/>
        <bgColor indexed="41"/>
      </patternFill>
    </fill>
    <fill>
      <patternFill patternType="solid">
        <fgColor theme="4" tint="0.79998168889431442"/>
        <bgColor indexed="64"/>
      </patternFill>
    </fill>
    <fill>
      <patternFill patternType="solid">
        <fgColor rgb="FFDBE5F1"/>
        <bgColor indexed="64"/>
      </patternFill>
    </fill>
  </fills>
  <borders count="13">
    <border>
      <left/>
      <right/>
      <top/>
      <bottom/>
      <diagonal/>
    </border>
    <border>
      <left/>
      <right/>
      <top style="double">
        <color auto="1"/>
      </top>
      <bottom style="thin">
        <color indexed="64"/>
      </bottom>
      <diagonal/>
    </border>
    <border>
      <left style="thin">
        <color indexed="64"/>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hair">
        <color indexed="64"/>
      </top>
      <bottom style="hair">
        <color indexed="64"/>
      </bottom>
      <diagonal/>
    </border>
    <border>
      <left/>
      <right/>
      <top style="hair">
        <color indexed="8"/>
      </top>
      <bottom style="hair">
        <color indexed="8"/>
      </bottom>
      <diagonal/>
    </border>
  </borders>
  <cellStyleXfs count="45">
    <xf numFmtId="0" fontId="0" fillId="0" borderId="0"/>
    <xf numFmtId="0" fontId="10" fillId="0" borderId="0"/>
    <xf numFmtId="166" fontId="14" fillId="0" borderId="0" applyFont="0" applyFill="0" applyBorder="0" applyAlignment="0" applyProtection="0"/>
    <xf numFmtId="167" fontId="15" fillId="2" borderId="11">
      <alignment horizontal="lef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4" fillId="0" borderId="0"/>
    <xf numFmtId="0" fontId="10" fillId="0" borderId="0"/>
    <xf numFmtId="0" fontId="14" fillId="0" borderId="0"/>
    <xf numFmtId="0" fontId="14" fillId="0" borderId="0"/>
    <xf numFmtId="0" fontId="14" fillId="0" borderId="0"/>
    <xf numFmtId="0" fontId="14" fillId="0" borderId="0"/>
    <xf numFmtId="0" fontId="10" fillId="0" borderId="0"/>
    <xf numFmtId="0" fontId="10" fillId="0" borderId="0"/>
    <xf numFmtId="0" fontId="9" fillId="0" borderId="0"/>
    <xf numFmtId="0" fontId="14" fillId="0" borderId="0"/>
    <xf numFmtId="0" fontId="13" fillId="0" borderId="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12" fillId="3" borderId="12">
      <alignment vertical="center"/>
    </xf>
    <xf numFmtId="167" fontId="15" fillId="2" borderId="11">
      <alignment horizontal="left" vertical="center"/>
    </xf>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6" fillId="0" borderId="0"/>
    <xf numFmtId="9" fontId="11" fillId="0" borderId="0" applyFont="0" applyFill="0" applyBorder="0" applyAlignment="0" applyProtection="0"/>
  </cellStyleXfs>
  <cellXfs count="62">
    <xf numFmtId="0" fontId="0" fillId="0" borderId="0" xfId="0"/>
    <xf numFmtId="0" fontId="4" fillId="0" borderId="0" xfId="0" applyFont="1" applyAlignment="1">
      <alignment horizontal="center" vertical="center" wrapText="1"/>
    </xf>
    <xf numFmtId="0" fontId="4" fillId="0" borderId="0" xfId="0" applyFont="1"/>
    <xf numFmtId="0" fontId="5" fillId="0" borderId="0" xfId="0" applyFont="1" applyAlignment="1">
      <alignment vertical="center" wrapText="1"/>
    </xf>
    <xf numFmtId="0" fontId="1" fillId="0" borderId="0" xfId="0" applyFont="1" applyAlignment="1">
      <alignment vertical="center"/>
    </xf>
    <xf numFmtId="0" fontId="4" fillId="0" borderId="0" xfId="0" applyFont="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49" fontId="4" fillId="0" borderId="0" xfId="0" applyNumberFormat="1" applyFont="1" applyAlignment="1">
      <alignment horizontal="center" vertical="center"/>
    </xf>
    <xf numFmtId="0" fontId="8" fillId="0" borderId="0" xfId="0" applyFont="1" applyAlignment="1">
      <alignment horizontal="center" vertical="center"/>
    </xf>
    <xf numFmtId="0" fontId="17" fillId="0" borderId="0" xfId="0" applyFont="1"/>
    <xf numFmtId="0" fontId="19" fillId="0" borderId="0" xfId="0" applyFont="1" applyAlignment="1">
      <alignment vertical="center" wrapText="1"/>
    </xf>
    <xf numFmtId="0" fontId="18" fillId="0" borderId="0" xfId="0" applyFont="1" applyAlignment="1">
      <alignment horizontal="right" vertical="center" wrapText="1"/>
    </xf>
    <xf numFmtId="0" fontId="19" fillId="0" borderId="0" xfId="0" applyFont="1" applyAlignment="1">
      <alignment vertical="center"/>
    </xf>
    <xf numFmtId="0" fontId="19" fillId="0" borderId="0" xfId="0" applyFont="1" applyAlignment="1">
      <alignment horizontal="center" vertical="center" wrapText="1"/>
    </xf>
    <xf numFmtId="0" fontId="19" fillId="0" borderId="0" xfId="0" applyFont="1" applyAlignment="1">
      <alignment horizontal="left" vertical="center" wrapText="1" inden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0" fillId="4" borderId="7" xfId="0" applyFont="1" applyFill="1" applyBorder="1" applyAlignment="1">
      <alignment horizontal="center" vertical="center"/>
    </xf>
    <xf numFmtId="0" fontId="20" fillId="4" borderId="8" xfId="0" applyFont="1" applyFill="1" applyBorder="1" applyAlignment="1">
      <alignment horizontal="left" vertical="center" wrapText="1" indent="1"/>
    </xf>
    <xf numFmtId="0" fontId="20" fillId="4" borderId="9" xfId="0" applyFont="1" applyFill="1" applyBorder="1" applyAlignment="1">
      <alignment horizontal="right" vertical="center" indent="1"/>
    </xf>
    <xf numFmtId="0" fontId="21" fillId="4" borderId="0" xfId="0" applyFont="1" applyFill="1" applyAlignment="1">
      <alignment horizontal="center" vertical="center" wrapText="1"/>
    </xf>
    <xf numFmtId="0" fontId="21" fillId="4" borderId="0" xfId="0" applyFont="1" applyFill="1" applyAlignment="1">
      <alignment horizontal="left" vertical="center" wrapText="1" indent="1"/>
    </xf>
    <xf numFmtId="0" fontId="19" fillId="4" borderId="7" xfId="0" applyFont="1" applyFill="1" applyBorder="1" applyAlignment="1">
      <alignment vertical="center"/>
    </xf>
    <xf numFmtId="0" fontId="20" fillId="4" borderId="8" xfId="0" applyFont="1" applyFill="1" applyBorder="1" applyAlignment="1">
      <alignment horizontal="left" vertical="center" indent="1"/>
    </xf>
    <xf numFmtId="0" fontId="2"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1" xfId="0" applyFont="1" applyFill="1" applyBorder="1" applyAlignment="1">
      <alignment horizontal="left" vertical="center" wrapText="1" indent="1"/>
    </xf>
    <xf numFmtId="0" fontId="1" fillId="4" borderId="1" xfId="0" applyFont="1" applyFill="1" applyBorder="1" applyAlignment="1">
      <alignment vertical="center" wrapText="1"/>
    </xf>
    <xf numFmtId="0" fontId="2" fillId="4"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3" fillId="4" borderId="0" xfId="0" applyFont="1" applyFill="1" applyAlignment="1">
      <alignment vertical="center" wrapText="1"/>
    </xf>
    <xf numFmtId="0" fontId="2" fillId="4" borderId="0" xfId="0" applyFont="1" applyFill="1" applyAlignment="1">
      <alignment horizontal="right" vertical="center" indent="1"/>
    </xf>
    <xf numFmtId="0" fontId="2" fillId="4" borderId="0" xfId="0" applyFont="1" applyFill="1" applyAlignment="1">
      <alignment horizontal="center" vertical="center" wrapText="1"/>
    </xf>
    <xf numFmtId="0" fontId="5" fillId="0" borderId="0" xfId="0" applyFont="1" applyAlignment="1">
      <alignment vertical="center"/>
    </xf>
    <xf numFmtId="0" fontId="2" fillId="4" borderId="0" xfId="0" applyFont="1" applyFill="1" applyAlignment="1">
      <alignment horizontal="right" vertical="center"/>
    </xf>
    <xf numFmtId="0" fontId="3" fillId="4" borderId="0" xfId="0" applyFont="1" applyFill="1" applyAlignment="1">
      <alignment horizontal="center" vertical="center"/>
    </xf>
    <xf numFmtId="0" fontId="3" fillId="5" borderId="0" xfId="0" applyFont="1" applyFill="1" applyAlignment="1">
      <alignment vertical="center" wrapText="1"/>
    </xf>
    <xf numFmtId="0" fontId="1" fillId="0" borderId="0" xfId="0" applyFont="1" applyAlignment="1">
      <alignment vertical="center" wrapText="1"/>
    </xf>
    <xf numFmtId="0" fontId="5" fillId="0" borderId="0" xfId="0" applyFont="1" applyAlignment="1">
      <alignment horizontal="justify"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8" fontId="3" fillId="4" borderId="0" xfId="0" applyNumberFormat="1" applyFont="1" applyFill="1" applyAlignment="1">
      <alignment horizontal="right" vertical="center" wrapText="1"/>
    </xf>
    <xf numFmtId="164" fontId="5" fillId="0" borderId="0" xfId="0" applyNumberFormat="1" applyFont="1" applyAlignment="1">
      <alignment horizontal="center" vertical="center"/>
    </xf>
    <xf numFmtId="168" fontId="21" fillId="4" borderId="0" xfId="0" applyNumberFormat="1" applyFont="1" applyFill="1" applyAlignment="1">
      <alignment vertical="center"/>
    </xf>
    <xf numFmtId="168" fontId="21" fillId="4" borderId="0" xfId="0" applyNumberFormat="1" applyFont="1" applyFill="1" applyAlignment="1">
      <alignment horizontal="right" vertical="center"/>
    </xf>
    <xf numFmtId="168" fontId="21" fillId="0" borderId="0" xfId="0" applyNumberFormat="1" applyFont="1" applyAlignment="1">
      <alignment horizontal="right" vertical="center"/>
    </xf>
    <xf numFmtId="168" fontId="20" fillId="4" borderId="9" xfId="0" applyNumberFormat="1" applyFont="1" applyFill="1" applyBorder="1" applyAlignment="1">
      <alignment horizontal="right" vertical="center" indent="1"/>
    </xf>
    <xf numFmtId="0" fontId="4" fillId="4" borderId="10" xfId="0" applyFont="1" applyFill="1" applyBorder="1" applyAlignment="1">
      <alignment horizontal="left" vertical="center" wrapText="1"/>
    </xf>
    <xf numFmtId="0" fontId="7" fillId="4" borderId="10" xfId="0" applyFont="1" applyFill="1" applyBorder="1" applyAlignment="1">
      <alignment horizontal="left" vertical="center"/>
    </xf>
    <xf numFmtId="0" fontId="3" fillId="4" borderId="0" xfId="0" applyFont="1" applyFill="1" applyAlignment="1">
      <alignment horizontal="left" vertical="center"/>
    </xf>
    <xf numFmtId="0" fontId="1" fillId="0" borderId="0" xfId="0" applyFont="1" applyAlignment="1">
      <alignment vertical="center"/>
    </xf>
    <xf numFmtId="0" fontId="4" fillId="0" borderId="0" xfId="0" applyFont="1" applyAlignment="1">
      <alignment horizontal="center" vertical="center" wrapText="1"/>
    </xf>
    <xf numFmtId="0" fontId="1"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vertical="center"/>
    </xf>
    <xf numFmtId="0" fontId="5" fillId="0" borderId="0" xfId="0" applyFont="1" applyAlignment="1">
      <alignment horizontal="center" vertical="center"/>
    </xf>
    <xf numFmtId="0" fontId="22" fillId="0" borderId="0" xfId="0" applyFont="1" applyAlignment="1">
      <alignment vertical="center" wrapText="1"/>
    </xf>
  </cellXfs>
  <cellStyles count="45">
    <cellStyle name="Comma 2" xfId="2"/>
    <cellStyle name="Naslov" xfId="3"/>
    <cellStyle name="Naslov 5" xfId="34"/>
    <cellStyle name="Normal" xfId="0" builtinId="0"/>
    <cellStyle name="Normal 10" xfId="35"/>
    <cellStyle name="Normal 11" xfId="4"/>
    <cellStyle name="Normal 13" xfId="5"/>
    <cellStyle name="Normal 16" xfId="6"/>
    <cellStyle name="Normal 18" xfId="7"/>
    <cellStyle name="Normal 2" xfId="8"/>
    <cellStyle name="Normal 20" xfId="9"/>
    <cellStyle name="Normal 22" xfId="10"/>
    <cellStyle name="Normal 25" xfId="11"/>
    <cellStyle name="Normal 27" xfId="12"/>
    <cellStyle name="Normal 29" xfId="13"/>
    <cellStyle name="Normal 3" xfId="14"/>
    <cellStyle name="Normal 3 2" xfId="36"/>
    <cellStyle name="Normal 3 3" xfId="43"/>
    <cellStyle name="Normal 32" xfId="15"/>
    <cellStyle name="Normal 34" xfId="16"/>
    <cellStyle name="Normal 36" xfId="17"/>
    <cellStyle name="Normal 38" xfId="18"/>
    <cellStyle name="Normal 4" xfId="19"/>
    <cellStyle name="Normal 4 2" xfId="37"/>
    <cellStyle name="Normal 40" xfId="20"/>
    <cellStyle name="Normal 42" xfId="21"/>
    <cellStyle name="Normal 44" xfId="22"/>
    <cellStyle name="Normal 46" xfId="23"/>
    <cellStyle name="Normal 5" xfId="24"/>
    <cellStyle name="Normal 5 2" xfId="38"/>
    <cellStyle name="Normal 6" xfId="25"/>
    <cellStyle name="Normal 6 2" xfId="39"/>
    <cellStyle name="Normal 7" xfId="26"/>
    <cellStyle name="Normal 8" xfId="1"/>
    <cellStyle name="Normal 9" xfId="27"/>
    <cellStyle name="Normalno 2" xfId="42"/>
    <cellStyle name="Normalno 2 2" xfId="41"/>
    <cellStyle name="Obično_SKC_unos" xfId="28"/>
    <cellStyle name="Percent 2" xfId="30"/>
    <cellStyle name="Percent 2 10" xfId="31"/>
    <cellStyle name="Percent 2 31" xfId="32"/>
    <cellStyle name="Percent 3" xfId="29"/>
    <cellStyle name="Percent 4" xfId="40"/>
    <cellStyle name="Postotak 2" xfId="44"/>
    <cellStyle name="Ukupno" xfId="33"/>
  </cellStyles>
  <dxfs count="0"/>
  <tableStyles count="0" defaultTableStyle="TableStyleMedium2" defaultPivotStyle="PivotStyleLight16"/>
  <colors>
    <mruColors>
      <color rgb="FFBCBE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topLeftCell="A7" zoomScaleNormal="100" workbookViewId="0">
      <selection activeCell="N8" sqref="N8"/>
    </sheetView>
  </sheetViews>
  <sheetFormatPr defaultRowHeight="15"/>
  <cols>
    <col min="1" max="1" width="8.85546875" bestFit="1" customWidth="1"/>
    <col min="2" max="2" width="36.7109375" customWidth="1"/>
    <col min="5" max="5" width="10" bestFit="1" customWidth="1"/>
    <col min="6" max="6" width="10.7109375" customWidth="1"/>
  </cols>
  <sheetData>
    <row r="1" spans="1:6" ht="30.75" customHeight="1" thickBot="1">
      <c r="A1" s="27" t="s">
        <v>0</v>
      </c>
      <c r="B1" s="28" t="s">
        <v>1</v>
      </c>
      <c r="C1" s="28" t="s">
        <v>2</v>
      </c>
      <c r="D1" s="28" t="s">
        <v>3</v>
      </c>
      <c r="E1" s="28" t="s">
        <v>32</v>
      </c>
      <c r="F1" s="29" t="s">
        <v>38</v>
      </c>
    </row>
    <row r="2" spans="1:6" ht="15.75" thickTop="1">
      <c r="A2" s="30" t="s">
        <v>4</v>
      </c>
      <c r="B2" s="31" t="s">
        <v>5</v>
      </c>
      <c r="C2" s="32"/>
      <c r="D2" s="32"/>
      <c r="E2" s="33"/>
      <c r="F2" s="34"/>
    </row>
    <row r="3" spans="1:6" ht="169.5" customHeight="1">
      <c r="A3" s="52" t="s">
        <v>31</v>
      </c>
      <c r="B3" s="53"/>
      <c r="C3" s="53"/>
      <c r="D3" s="53"/>
      <c r="E3" s="53"/>
      <c r="F3" s="53"/>
    </row>
    <row r="4" spans="1:6">
      <c r="A4" s="5" t="s">
        <v>6</v>
      </c>
      <c r="B4" s="35" t="s">
        <v>22</v>
      </c>
      <c r="C4" s="55"/>
      <c r="D4" s="55"/>
      <c r="E4" s="56"/>
      <c r="F4" s="56"/>
    </row>
    <row r="5" spans="1:6" ht="56.25">
      <c r="A5" s="5"/>
      <c r="B5" s="3" t="s">
        <v>33</v>
      </c>
      <c r="C5" s="55"/>
      <c r="D5" s="55"/>
      <c r="E5" s="56"/>
      <c r="F5" s="56"/>
    </row>
    <row r="6" spans="1:6">
      <c r="A6" s="5"/>
      <c r="B6" s="3" t="s">
        <v>23</v>
      </c>
      <c r="C6" s="8" t="s">
        <v>7</v>
      </c>
      <c r="D6" s="8">
        <v>1</v>
      </c>
      <c r="E6" s="45">
        <v>0</v>
      </c>
      <c r="F6" s="45">
        <v>0</v>
      </c>
    </row>
    <row r="7" spans="1:6" ht="15" customHeight="1">
      <c r="A7" s="5" t="s">
        <v>8</v>
      </c>
      <c r="B7" s="35" t="s">
        <v>19</v>
      </c>
      <c r="C7" s="5"/>
      <c r="D7" s="5"/>
      <c r="E7" s="1"/>
      <c r="F7" s="1"/>
    </row>
    <row r="8" spans="1:6" ht="78.75">
      <c r="A8" s="5"/>
      <c r="B8" s="3" t="s">
        <v>30</v>
      </c>
      <c r="C8" s="5"/>
      <c r="D8" s="5"/>
      <c r="E8" s="1"/>
      <c r="F8" s="1"/>
    </row>
    <row r="9" spans="1:6">
      <c r="A9" s="5"/>
      <c r="B9" s="38" t="s">
        <v>24</v>
      </c>
      <c r="C9" s="8" t="s">
        <v>7</v>
      </c>
      <c r="D9" s="8">
        <v>1</v>
      </c>
      <c r="E9" s="45">
        <v>0</v>
      </c>
      <c r="F9" s="45">
        <v>0</v>
      </c>
    </row>
    <row r="10" spans="1:6">
      <c r="A10" s="8" t="s">
        <v>39</v>
      </c>
      <c r="B10" s="41" t="s">
        <v>40</v>
      </c>
      <c r="C10" s="4"/>
      <c r="D10" s="4"/>
      <c r="E10" s="42"/>
      <c r="F10" s="42"/>
    </row>
    <row r="11" spans="1:6">
      <c r="A11" s="55"/>
      <c r="B11" s="3" t="s">
        <v>41</v>
      </c>
      <c r="C11" s="55"/>
      <c r="D11" s="55"/>
      <c r="E11" s="57"/>
      <c r="F11" s="57"/>
    </row>
    <row r="12" spans="1:6" ht="56.25">
      <c r="A12" s="55"/>
      <c r="B12" s="43" t="s">
        <v>42</v>
      </c>
      <c r="C12" s="55"/>
      <c r="D12" s="55"/>
      <c r="E12" s="57"/>
      <c r="F12" s="57"/>
    </row>
    <row r="13" spans="1:6">
      <c r="A13" s="4"/>
      <c r="B13" s="3" t="s">
        <v>43</v>
      </c>
      <c r="C13" s="8" t="s">
        <v>20</v>
      </c>
      <c r="D13" s="8">
        <v>29</v>
      </c>
      <c r="E13" s="45">
        <v>0</v>
      </c>
      <c r="F13" s="45">
        <v>0</v>
      </c>
    </row>
    <row r="14" spans="1:6">
      <c r="A14" s="54" t="s">
        <v>9</v>
      </c>
      <c r="B14" s="54"/>
      <c r="C14" s="40"/>
      <c r="D14" s="39"/>
      <c r="E14" s="37"/>
      <c r="F14" s="46">
        <f>SUM(F6:F9)</f>
        <v>0</v>
      </c>
    </row>
  </sheetData>
  <mergeCells count="11">
    <mergeCell ref="A3:F3"/>
    <mergeCell ref="A14:B14"/>
    <mergeCell ref="C4:C5"/>
    <mergeCell ref="D4:D5"/>
    <mergeCell ref="E4:E5"/>
    <mergeCell ref="F4:F5"/>
    <mergeCell ref="A11:A12"/>
    <mergeCell ref="C11:C12"/>
    <mergeCell ref="D11:D12"/>
    <mergeCell ref="E11:E12"/>
    <mergeCell ref="F11:F12"/>
  </mergeCells>
  <pageMargins left="0.7" right="0.7" top="0.75" bottom="0.75" header="0.3" footer="0.3"/>
  <pageSetup paperSize="9" fitToHeight="0" orientation="portrait"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topLeftCell="A10" zoomScaleNormal="100" workbookViewId="0">
      <selection activeCell="A21" sqref="A21"/>
    </sheetView>
  </sheetViews>
  <sheetFormatPr defaultRowHeight="15"/>
  <cols>
    <col min="1" max="1" width="8.85546875" bestFit="1" customWidth="1"/>
    <col min="2" max="2" width="38" customWidth="1"/>
    <col min="5" max="5" width="10" bestFit="1" customWidth="1"/>
    <col min="6" max="6" width="19.42578125" customWidth="1"/>
  </cols>
  <sheetData>
    <row r="1" spans="1:8" ht="30.75" customHeight="1" thickBot="1">
      <c r="A1" s="27" t="s">
        <v>0</v>
      </c>
      <c r="B1" s="28" t="s">
        <v>1</v>
      </c>
      <c r="C1" s="28" t="s">
        <v>2</v>
      </c>
      <c r="D1" s="28" t="s">
        <v>3</v>
      </c>
      <c r="E1" s="28" t="s">
        <v>32</v>
      </c>
      <c r="F1" s="29" t="s">
        <v>38</v>
      </c>
    </row>
    <row r="2" spans="1:8" ht="15.75" thickTop="1">
      <c r="A2" s="30" t="s">
        <v>10</v>
      </c>
      <c r="B2" s="31" t="s">
        <v>35</v>
      </c>
      <c r="C2" s="32"/>
      <c r="D2" s="32"/>
      <c r="E2" s="33"/>
      <c r="F2" s="34"/>
    </row>
    <row r="3" spans="1:8">
      <c r="A3" s="8" t="s">
        <v>11</v>
      </c>
      <c r="B3" s="41" t="s">
        <v>44</v>
      </c>
      <c r="C3" s="8"/>
      <c r="D3" s="8"/>
      <c r="E3" s="44"/>
      <c r="F3" s="44"/>
    </row>
    <row r="4" spans="1:8" ht="33.75">
      <c r="A4" s="59"/>
      <c r="B4" s="43" t="s">
        <v>45</v>
      </c>
      <c r="C4" s="60"/>
      <c r="D4" s="60"/>
      <c r="E4" s="58"/>
      <c r="F4" s="58"/>
    </row>
    <row r="5" spans="1:8" ht="33.75">
      <c r="A5" s="59"/>
      <c r="B5" s="43" t="s">
        <v>46</v>
      </c>
      <c r="C5" s="60"/>
      <c r="D5" s="60"/>
      <c r="E5" s="58"/>
      <c r="F5" s="58"/>
    </row>
    <row r="6" spans="1:8" ht="22.5">
      <c r="A6" s="38"/>
      <c r="B6" s="43" t="s">
        <v>47</v>
      </c>
      <c r="C6" s="8" t="s">
        <v>21</v>
      </c>
      <c r="D6" s="47">
        <v>5</v>
      </c>
      <c r="E6" s="45">
        <v>0</v>
      </c>
      <c r="F6" s="45">
        <v>0</v>
      </c>
      <c r="H6" s="11"/>
    </row>
    <row r="7" spans="1:8" ht="15" customHeight="1">
      <c r="A7" s="8" t="s">
        <v>15</v>
      </c>
      <c r="B7" s="41" t="s">
        <v>48</v>
      </c>
      <c r="C7" s="8"/>
      <c r="D7" s="8"/>
      <c r="E7" s="44"/>
      <c r="F7" s="44"/>
    </row>
    <row r="8" spans="1:8" ht="67.5">
      <c r="A8" s="59"/>
      <c r="B8" s="43" t="s">
        <v>49</v>
      </c>
      <c r="C8" s="60"/>
      <c r="D8" s="60"/>
      <c r="E8" s="58"/>
      <c r="F8" s="58"/>
    </row>
    <row r="9" spans="1:8" ht="22.5">
      <c r="A9" s="59"/>
      <c r="B9" s="43" t="s">
        <v>50</v>
      </c>
      <c r="C9" s="60"/>
      <c r="D9" s="60"/>
      <c r="E9" s="58"/>
      <c r="F9" s="58"/>
      <c r="H9" s="11"/>
    </row>
    <row r="10" spans="1:8">
      <c r="A10" s="38"/>
      <c r="B10" s="3" t="s">
        <v>51</v>
      </c>
      <c r="C10" s="8" t="s">
        <v>21</v>
      </c>
      <c r="D10" s="8">
        <v>0.7</v>
      </c>
      <c r="E10" s="45">
        <v>0</v>
      </c>
      <c r="F10" s="45">
        <v>0</v>
      </c>
      <c r="H10" s="11"/>
    </row>
    <row r="11" spans="1:8">
      <c r="A11" s="8" t="s">
        <v>25</v>
      </c>
      <c r="B11" s="41" t="s">
        <v>52</v>
      </c>
      <c r="C11" s="8"/>
      <c r="D11" s="8"/>
      <c r="E11" s="44"/>
      <c r="F11" s="44"/>
      <c r="H11" s="11"/>
    </row>
    <row r="12" spans="1:8" ht="146.25">
      <c r="A12" s="59"/>
      <c r="B12" s="43" t="s">
        <v>53</v>
      </c>
      <c r="C12" s="60"/>
      <c r="D12" s="60"/>
      <c r="E12" s="58"/>
      <c r="F12" s="58"/>
      <c r="H12" s="11"/>
    </row>
    <row r="13" spans="1:8" ht="22.5">
      <c r="A13" s="59"/>
      <c r="B13" s="43" t="s">
        <v>54</v>
      </c>
      <c r="C13" s="60"/>
      <c r="D13" s="60"/>
      <c r="E13" s="58"/>
      <c r="F13" s="58"/>
      <c r="H13" s="11"/>
    </row>
    <row r="14" spans="1:8">
      <c r="A14" s="38"/>
      <c r="B14" s="3" t="s">
        <v>55</v>
      </c>
      <c r="C14" s="8" t="s">
        <v>21</v>
      </c>
      <c r="D14" s="47">
        <v>9</v>
      </c>
      <c r="E14" s="45">
        <v>0</v>
      </c>
      <c r="F14" s="45">
        <v>0</v>
      </c>
      <c r="H14" s="11"/>
    </row>
    <row r="15" spans="1:8" ht="15.75">
      <c r="A15" s="38" t="s">
        <v>56</v>
      </c>
      <c r="B15" s="41" t="s">
        <v>57</v>
      </c>
      <c r="C15" s="8"/>
      <c r="D15" s="61"/>
      <c r="E15" s="61"/>
      <c r="F15" s="61"/>
      <c r="H15" s="11"/>
    </row>
    <row r="16" spans="1:8" ht="112.5">
      <c r="A16" s="59"/>
      <c r="B16" s="43" t="s">
        <v>58</v>
      </c>
      <c r="C16" s="60"/>
      <c r="D16" s="60"/>
      <c r="E16" s="58"/>
      <c r="F16" s="58"/>
      <c r="H16" s="11"/>
    </row>
    <row r="17" spans="1:8" ht="45">
      <c r="A17" s="59"/>
      <c r="B17" s="43" t="s">
        <v>59</v>
      </c>
      <c r="C17" s="60"/>
      <c r="D17" s="60"/>
      <c r="E17" s="58"/>
      <c r="F17" s="58"/>
      <c r="H17" s="11"/>
    </row>
    <row r="18" spans="1:8" ht="22.5">
      <c r="A18" s="38"/>
      <c r="B18" s="43" t="s">
        <v>60</v>
      </c>
      <c r="C18" s="8" t="s">
        <v>21</v>
      </c>
      <c r="D18" s="47">
        <v>14</v>
      </c>
      <c r="E18" s="45">
        <v>0</v>
      </c>
      <c r="F18" s="45">
        <v>0</v>
      </c>
      <c r="H18" s="11"/>
    </row>
    <row r="19" spans="1:8">
      <c r="A19" s="54" t="s">
        <v>36</v>
      </c>
      <c r="B19" s="54"/>
      <c r="C19" s="40"/>
      <c r="D19" s="36"/>
      <c r="E19" s="37"/>
      <c r="F19" s="46">
        <f>SUM(F3:F18)</f>
        <v>0</v>
      </c>
    </row>
  </sheetData>
  <mergeCells count="22">
    <mergeCell ref="D15:F15"/>
    <mergeCell ref="A16:A17"/>
    <mergeCell ref="C16:C17"/>
    <mergeCell ref="D16:D17"/>
    <mergeCell ref="E16:E17"/>
    <mergeCell ref="F16:F17"/>
    <mergeCell ref="F4:F5"/>
    <mergeCell ref="F8:F9"/>
    <mergeCell ref="A19:B19"/>
    <mergeCell ref="A4:A5"/>
    <mergeCell ref="A8:A9"/>
    <mergeCell ref="C8:C9"/>
    <mergeCell ref="D8:D9"/>
    <mergeCell ref="E8:E9"/>
    <mergeCell ref="C4:C5"/>
    <mergeCell ref="D4:D5"/>
    <mergeCell ref="E4:E5"/>
    <mergeCell ref="A12:A13"/>
    <mergeCell ref="C12:C13"/>
    <mergeCell ref="D12:D13"/>
    <mergeCell ref="E12:E13"/>
    <mergeCell ref="F12:F13"/>
  </mergeCells>
  <pageMargins left="0.7" right="0.7" top="0.75" bottom="0.75" header="0.3" footer="0.3"/>
  <pageSetup paperSize="9" fitToHeight="0" orientation="portrait"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topLeftCell="A10" zoomScaleNormal="100" workbookViewId="0">
      <selection activeCell="F12" sqref="F12:F13"/>
    </sheetView>
  </sheetViews>
  <sheetFormatPr defaultRowHeight="15"/>
  <cols>
    <col min="1" max="1" width="8.85546875" bestFit="1" customWidth="1"/>
    <col min="2" max="2" width="38" customWidth="1"/>
    <col min="5" max="5" width="10" bestFit="1" customWidth="1"/>
    <col min="6" max="6" width="19.42578125" customWidth="1"/>
  </cols>
  <sheetData>
    <row r="1" spans="1:8" ht="30.75" customHeight="1" thickBot="1">
      <c r="A1" s="27" t="s">
        <v>0</v>
      </c>
      <c r="B1" s="28" t="s">
        <v>1</v>
      </c>
      <c r="C1" s="28" t="s">
        <v>2</v>
      </c>
      <c r="D1" s="28" t="s">
        <v>3</v>
      </c>
      <c r="E1" s="28" t="s">
        <v>32</v>
      </c>
      <c r="F1" s="29" t="s">
        <v>38</v>
      </c>
    </row>
    <row r="2" spans="1:8" ht="15.75" thickTop="1">
      <c r="A2" s="30" t="s">
        <v>12</v>
      </c>
      <c r="B2" s="31" t="s">
        <v>69</v>
      </c>
      <c r="C2" s="32"/>
      <c r="D2" s="32"/>
      <c r="E2" s="33"/>
      <c r="F2" s="34"/>
    </row>
    <row r="3" spans="1:8" ht="22.5">
      <c r="A3" s="8" t="s">
        <v>34</v>
      </c>
      <c r="B3" s="41" t="s">
        <v>63</v>
      </c>
      <c r="C3" s="8"/>
      <c r="D3" s="8"/>
      <c r="E3" s="44"/>
      <c r="F3" s="3"/>
    </row>
    <row r="4" spans="1:8" ht="101.25">
      <c r="A4" s="59"/>
      <c r="B4" s="43" t="s">
        <v>64</v>
      </c>
      <c r="C4" s="60"/>
      <c r="D4" s="60"/>
      <c r="E4" s="58"/>
      <c r="F4" s="58"/>
    </row>
    <row r="5" spans="1:8" ht="56.25">
      <c r="A5" s="59"/>
      <c r="B5" s="43" t="s">
        <v>65</v>
      </c>
      <c r="C5" s="60"/>
      <c r="D5" s="60"/>
      <c r="E5" s="58"/>
      <c r="F5" s="58"/>
    </row>
    <row r="6" spans="1:8">
      <c r="A6" s="38"/>
      <c r="B6" s="3" t="s">
        <v>66</v>
      </c>
      <c r="C6" s="8" t="s">
        <v>67</v>
      </c>
      <c r="D6" s="47">
        <v>5</v>
      </c>
      <c r="E6" s="45">
        <v>0</v>
      </c>
      <c r="F6" s="45">
        <v>0</v>
      </c>
      <c r="H6" s="11"/>
    </row>
    <row r="7" spans="1:8" ht="22.5">
      <c r="A7" s="8" t="s">
        <v>70</v>
      </c>
      <c r="B7" s="41" t="s">
        <v>71</v>
      </c>
      <c r="C7" s="8"/>
      <c r="D7" s="8"/>
      <c r="E7" s="44"/>
      <c r="F7" s="3"/>
      <c r="H7" s="11"/>
    </row>
    <row r="8" spans="1:8" ht="78.75">
      <c r="A8" s="59"/>
      <c r="B8" s="43" t="s">
        <v>72</v>
      </c>
      <c r="C8" s="60"/>
      <c r="D8" s="60"/>
      <c r="E8" s="58"/>
      <c r="F8" s="58"/>
      <c r="H8" s="11"/>
    </row>
    <row r="9" spans="1:8" ht="56.25">
      <c r="A9" s="59"/>
      <c r="B9" s="43" t="s">
        <v>79</v>
      </c>
      <c r="C9" s="60"/>
      <c r="D9" s="60"/>
      <c r="E9" s="58"/>
      <c r="F9" s="58"/>
      <c r="H9" s="11"/>
    </row>
    <row r="10" spans="1:8">
      <c r="A10" s="38"/>
      <c r="B10" s="3" t="s">
        <v>73</v>
      </c>
      <c r="C10" s="8" t="s">
        <v>67</v>
      </c>
      <c r="D10" s="47">
        <v>9</v>
      </c>
      <c r="E10" s="45">
        <v>0</v>
      </c>
      <c r="F10" s="45">
        <v>0</v>
      </c>
      <c r="H10" s="11"/>
    </row>
    <row r="11" spans="1:8">
      <c r="A11" s="8" t="s">
        <v>77</v>
      </c>
      <c r="B11" s="41" t="s">
        <v>75</v>
      </c>
      <c r="C11" s="8"/>
      <c r="D11" s="8"/>
      <c r="E11" s="44"/>
      <c r="F11" s="3"/>
      <c r="H11" s="11"/>
    </row>
    <row r="12" spans="1:8" ht="146.25">
      <c r="A12" s="59"/>
      <c r="B12" s="43" t="s">
        <v>80</v>
      </c>
      <c r="C12" s="60"/>
      <c r="D12" s="60"/>
      <c r="E12" s="58"/>
      <c r="F12" s="58"/>
      <c r="H12" s="11"/>
    </row>
    <row r="13" spans="1:8" ht="45">
      <c r="A13" s="59"/>
      <c r="B13" s="43" t="s">
        <v>78</v>
      </c>
      <c r="C13" s="60"/>
      <c r="D13" s="60"/>
      <c r="E13" s="58"/>
      <c r="F13" s="58"/>
      <c r="H13" s="11"/>
    </row>
    <row r="14" spans="1:8">
      <c r="A14" s="38"/>
      <c r="B14" s="3" t="s">
        <v>76</v>
      </c>
      <c r="C14" s="8" t="s">
        <v>67</v>
      </c>
      <c r="D14" s="47">
        <v>9</v>
      </c>
      <c r="E14" s="45">
        <v>0</v>
      </c>
      <c r="F14" s="45">
        <v>0</v>
      </c>
      <c r="H14" s="11"/>
    </row>
    <row r="15" spans="1:8">
      <c r="A15" s="54" t="s">
        <v>74</v>
      </c>
      <c r="B15" s="54"/>
      <c r="C15" s="40"/>
      <c r="D15" s="36"/>
      <c r="E15" s="37"/>
      <c r="F15" s="46">
        <f>SUM(F3:F6)</f>
        <v>0</v>
      </c>
    </row>
  </sheetData>
  <mergeCells count="16">
    <mergeCell ref="F4:F5"/>
    <mergeCell ref="A15:B15"/>
    <mergeCell ref="A4:A5"/>
    <mergeCell ref="C4:C5"/>
    <mergeCell ref="D4:D5"/>
    <mergeCell ref="E4:E5"/>
    <mergeCell ref="A8:A9"/>
    <mergeCell ref="C8:C9"/>
    <mergeCell ref="D8:D9"/>
    <mergeCell ref="E8:E9"/>
    <mergeCell ref="F8:F9"/>
    <mergeCell ref="A12:A13"/>
    <mergeCell ref="C12:C13"/>
    <mergeCell ref="D12:D13"/>
    <mergeCell ref="E12:E13"/>
    <mergeCell ref="F12:F13"/>
  </mergeCells>
  <pageMargins left="0.7" right="0.7" top="0.75" bottom="0.75" header="0.3" footer="0.3"/>
  <pageSetup paperSize="9" fitToHeight="0" orientation="portrait"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zoomScaleNormal="100" workbookViewId="0">
      <selection activeCell="B10" sqref="B10:F15"/>
    </sheetView>
  </sheetViews>
  <sheetFormatPr defaultRowHeight="15"/>
  <cols>
    <col min="1" max="1" width="8.85546875" bestFit="1" customWidth="1"/>
    <col min="2" max="2" width="36.7109375" customWidth="1"/>
    <col min="5" max="5" width="10.85546875" bestFit="1" customWidth="1"/>
    <col min="6" max="6" width="10.7109375" customWidth="1"/>
  </cols>
  <sheetData>
    <row r="1" spans="1:6" ht="30.75" customHeight="1" thickBot="1">
      <c r="A1" s="27" t="s">
        <v>0</v>
      </c>
      <c r="B1" s="28" t="s">
        <v>1</v>
      </c>
      <c r="C1" s="28" t="s">
        <v>2</v>
      </c>
      <c r="D1" s="28" t="s">
        <v>3</v>
      </c>
      <c r="E1" s="28" t="s">
        <v>32</v>
      </c>
      <c r="F1" s="29" t="s">
        <v>38</v>
      </c>
    </row>
    <row r="2" spans="1:6" ht="15.75" thickTop="1">
      <c r="A2" s="30" t="s">
        <v>61</v>
      </c>
      <c r="B2" s="31" t="s">
        <v>26</v>
      </c>
      <c r="C2" s="32"/>
      <c r="D2" s="32"/>
      <c r="E2" s="33"/>
      <c r="F2" s="34"/>
    </row>
    <row r="3" spans="1:6">
      <c r="A3" s="10" t="s">
        <v>62</v>
      </c>
      <c r="B3" s="35" t="s">
        <v>27</v>
      </c>
      <c r="C3" s="5"/>
      <c r="D3" s="6"/>
      <c r="E3" s="1"/>
      <c r="F3" s="1"/>
    </row>
    <row r="4" spans="1:6" ht="45">
      <c r="A4" s="7"/>
      <c r="B4" s="3" t="s">
        <v>28</v>
      </c>
    </row>
    <row r="5" spans="1:6">
      <c r="A5" s="7"/>
      <c r="B5" s="3" t="s">
        <v>29</v>
      </c>
      <c r="C5" s="5" t="s">
        <v>7</v>
      </c>
      <c r="D5" s="9">
        <v>1</v>
      </c>
      <c r="E5" s="45">
        <v>0</v>
      </c>
      <c r="F5" s="45">
        <v>0</v>
      </c>
    </row>
    <row r="6" spans="1:6">
      <c r="A6" s="54" t="s">
        <v>68</v>
      </c>
      <c r="B6" s="54"/>
      <c r="C6" s="40"/>
      <c r="D6" s="36"/>
      <c r="E6" s="37"/>
      <c r="F6" s="46">
        <f>SUM(F3:F5)</f>
        <v>0</v>
      </c>
    </row>
  </sheetData>
  <mergeCells count="1">
    <mergeCell ref="A6:B6"/>
  </mergeCells>
  <pageMargins left="0.7" right="0.7" top="0.75" bottom="0.75" header="0.3" footer="0.3"/>
  <pageSetup paperSize="9" fitToHeight="0"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abSelected="1" zoomScaleNormal="100" workbookViewId="0">
      <selection activeCell="H19" sqref="H19"/>
    </sheetView>
  </sheetViews>
  <sheetFormatPr defaultColWidth="9.140625" defaultRowHeight="11.25"/>
  <cols>
    <col min="1" max="1" width="12" style="2" customWidth="1"/>
    <col min="2" max="2" width="50.7109375" style="2" customWidth="1"/>
    <col min="3" max="3" width="25.7109375" style="2" customWidth="1"/>
    <col min="4" max="16384" width="9.140625" style="2"/>
  </cols>
  <sheetData>
    <row r="1" spans="1:3" ht="12.75">
      <c r="A1" s="17" t="s">
        <v>0</v>
      </c>
      <c r="B1" s="18" t="s">
        <v>1</v>
      </c>
      <c r="C1" s="19" t="s">
        <v>37</v>
      </c>
    </row>
    <row r="2" spans="1:3" ht="15" customHeight="1">
      <c r="A2" s="12"/>
      <c r="B2" s="12"/>
      <c r="C2" s="13"/>
    </row>
    <row r="3" spans="1:3" ht="15" customHeight="1">
      <c r="A3" s="20"/>
      <c r="B3" s="21" t="s">
        <v>13</v>
      </c>
      <c r="C3" s="22"/>
    </row>
    <row r="4" spans="1:3" ht="15" customHeight="1">
      <c r="A4" s="12"/>
      <c r="B4" s="12"/>
      <c r="C4" s="14"/>
    </row>
    <row r="5" spans="1:3" ht="15" customHeight="1">
      <c r="A5" s="23" t="s">
        <v>4</v>
      </c>
      <c r="B5" s="24" t="s">
        <v>5</v>
      </c>
      <c r="C5" s="48">
        <f>'1.0._PRIPREMNI_RADOVI'!F14</f>
        <v>0</v>
      </c>
    </row>
    <row r="6" spans="1:3" ht="15" customHeight="1">
      <c r="A6" s="23" t="s">
        <v>10</v>
      </c>
      <c r="B6" s="24" t="s">
        <v>35</v>
      </c>
      <c r="C6" s="49">
        <f>'2.0._GEOTEHNICKI_RADOVI'!F19</f>
        <v>0</v>
      </c>
    </row>
    <row r="7" spans="1:3" ht="15" customHeight="1">
      <c r="A7" s="23" t="s">
        <v>12</v>
      </c>
      <c r="B7" s="24" t="s">
        <v>69</v>
      </c>
      <c r="C7" s="49">
        <f>'2.0._GEOTEHNICKI_RADOVI'!F20</f>
        <v>0</v>
      </c>
    </row>
    <row r="8" spans="1:3" ht="15" customHeight="1">
      <c r="A8" s="23" t="s">
        <v>61</v>
      </c>
      <c r="B8" s="24" t="s">
        <v>26</v>
      </c>
      <c r="C8" s="49">
        <f>'4.0._ZAVRSNI_RADOVI'!F6</f>
        <v>0</v>
      </c>
    </row>
    <row r="9" spans="1:3" ht="15" customHeight="1">
      <c r="A9" s="15"/>
      <c r="B9" s="16" t="s">
        <v>14</v>
      </c>
      <c r="C9" s="50">
        <f>SUM(C5:C8)</f>
        <v>0</v>
      </c>
    </row>
    <row r="10" spans="1:3" ht="15" customHeight="1">
      <c r="A10" s="15"/>
      <c r="B10" s="16" t="s">
        <v>17</v>
      </c>
      <c r="C10" s="50">
        <f>C9*0.25</f>
        <v>0</v>
      </c>
    </row>
    <row r="11" spans="1:3" ht="15" customHeight="1">
      <c r="A11" s="25"/>
      <c r="B11" s="26" t="s">
        <v>16</v>
      </c>
      <c r="C11" s="51">
        <f>SUM(C9:C10)</f>
        <v>0</v>
      </c>
    </row>
    <row r="16" spans="1:3">
      <c r="B16" s="2" t="s">
        <v>84</v>
      </c>
    </row>
    <row r="17" spans="3:4">
      <c r="C17" s="2" t="s">
        <v>81</v>
      </c>
    </row>
    <row r="19" spans="3:4">
      <c r="C19" s="2" t="s">
        <v>83</v>
      </c>
    </row>
    <row r="20" spans="3:4">
      <c r="C20" s="2" t="s">
        <v>82</v>
      </c>
    </row>
    <row r="21" spans="3:4">
      <c r="D21" s="2" t="s">
        <v>18</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1.0._PRIPREMNI_RADOVI</vt:lpstr>
      <vt:lpstr>2.0._GEOTEHNICKI_RADOVI</vt:lpstr>
      <vt:lpstr>3.0._ELEKTROTEHNICKI_RADOVI</vt:lpstr>
      <vt:lpstr>4.0._ZAVRSNI_RADOVI</vt:lpstr>
      <vt:lpstr>REKAPITULACIJA</vt:lpstr>
      <vt:lpstr>'1.0._PRIPREMNI_RADOVI'!_Hlk46599246</vt:lpstr>
      <vt:lpstr>'2.0._GEOTEHNICKI_RADOVI'!_Hlk46599246</vt:lpstr>
      <vt:lpstr>'3.0._ELEKTROTEHNICKI_RADOVI'!_Hlk46599246</vt:lpstr>
      <vt:lpstr>'4.0._ZAVRSNI_RADOVI'!_Hlk46599246</vt:lpstr>
      <vt:lpstr>'1.0._PRIPREMNI_RADOVI'!_Hlk46599285</vt:lpstr>
      <vt:lpstr>'2.0._GEOTEHNICKI_RADOVI'!_Hlk46599285</vt:lpstr>
      <vt:lpstr>'3.0._ELEKTROTEHNICKI_RADOVI'!_Hlk46599285</vt:lpstr>
      <vt:lpstr>'4.0._ZAVRSNI_RADOVI'!_Hlk46599285</vt:lpstr>
      <vt:lpstr>REKAPITULACIJA!_Hlk46601225</vt:lpstr>
    </vt:vector>
  </TitlesOfParts>
  <Manager>Dalibor Udovič, mag. ing. aedif.</Manager>
  <Company>GEOLOG SAVJETOVANJE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Troškovnik</dc:title>
  <dc:subject>Troškovnik</dc:subject>
  <dc:creator>Maroje Sušac, dipl. ing. građ.</dc:creator>
  <cp:keywords>Troškovnik</cp:keywords>
  <cp:lastModifiedBy>Bruno Crnković</cp:lastModifiedBy>
  <cp:lastPrinted>2025-04-09T07:03:01Z</cp:lastPrinted>
  <dcterms:created xsi:type="dcterms:W3CDTF">2021-09-28T08:57:32Z</dcterms:created>
  <dcterms:modified xsi:type="dcterms:W3CDTF">2025-04-09T07:03:38Z</dcterms:modified>
  <cp:category>Troškovnik</cp:category>
</cp:coreProperties>
</file>