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rnkovi\Desktop\H-2025-481 -NOVELACIJA OPREME\"/>
    </mc:Choice>
  </mc:AlternateContent>
  <bookViews>
    <workbookView xWindow="0" yWindow="0" windowWidth="23040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22" i="1" s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E44" i="1" l="1"/>
  <c r="E43" i="1"/>
  <c r="E45" i="1" s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E46" i="1" l="1"/>
  <c r="E47" i="1" s="1"/>
</calcChain>
</file>

<file path=xl/sharedStrings.xml><?xml version="1.0" encoding="utf-8"?>
<sst xmlns="http://schemas.openxmlformats.org/spreadsheetml/2006/main" count="113" uniqueCount="70">
  <si>
    <t>TROŠKOVNIK</t>
  </si>
  <si>
    <t>R.br.</t>
  </si>
  <si>
    <t>Naziv stavke</t>
  </si>
  <si>
    <t>Jed.mj.</t>
  </si>
  <si>
    <t>Količina</t>
  </si>
  <si>
    <t>Jedinična cijena
bez PDV-a</t>
  </si>
  <si>
    <t xml:space="preserve">Ukupno
bez PDV-a </t>
  </si>
  <si>
    <t>1.1</t>
  </si>
  <si>
    <t>kpl.</t>
  </si>
  <si>
    <t>1.2</t>
  </si>
  <si>
    <t>1.3.</t>
  </si>
  <si>
    <t>Dobava sljedeće komunikacijske i sklopne opreme:</t>
  </si>
  <si>
    <t>1.3.1.</t>
  </si>
  <si>
    <t>PLC bazna jedinica, napajanje 24V DC, kapacitet 14 digitalnih ulaza, 10 digitalnih izlaza, priključci: 1 x RS 232 / RS 485, 1 x Ethernet / IP, 1x RS 232</t>
  </si>
  <si>
    <t>kom</t>
  </si>
  <si>
    <t>1.3.2.</t>
  </si>
  <si>
    <t>Memorijski modul za PLC, 64 kb</t>
  </si>
  <si>
    <t>1.3.3.</t>
  </si>
  <si>
    <t>Tranzistorska ulazna kartica za PLC, 16x24V DC (16 digitalnih ulaza)</t>
  </si>
  <si>
    <t>1.3.4.</t>
  </si>
  <si>
    <t>Analogna ulazna kartica za PLC (4 strujna /naponska ulaza)</t>
  </si>
  <si>
    <t>1.3.5.</t>
  </si>
  <si>
    <t>Telemetrijski komunikacijski modul sljedećih tehničkih karakteristika:
- komunikacijska sučelja: RS-232, RS-485, Ethernet
- podržani komunikacijski protokoli: ModBUS RTU, ModBUS TCP
- podržana bežična komunikacija: GSM/GPRS; 4G- LTE; NbIoT
- micro USB servisno komunikacijsko sučelje
- micro SD port za spremanje podataka (do 16 GB)
- montaža na DIN šinu
- radno temperaturno područje -20°C do + 70 °C
- napon napajanja 9...36 VDC</t>
  </si>
  <si>
    <t>1.3.6.</t>
  </si>
  <si>
    <t>Vanjska Yagi antena s 10 metara antenskog kabela i nosačem za montažu na vanjsku fasadu objekta</t>
  </si>
  <si>
    <t>1.3.7.</t>
  </si>
  <si>
    <t>Mjerilo struje motora</t>
  </si>
  <si>
    <t>1.3.8.</t>
  </si>
  <si>
    <t>Sitni spojni i montažni pribor</t>
  </si>
  <si>
    <t>1.4.</t>
  </si>
  <si>
    <t>Demontaža postojeće komunikacijske opreme</t>
  </si>
  <si>
    <t>1.5.</t>
  </si>
  <si>
    <t>Montaža i spojanje komunikacijske i sklopne opreme iz točke 1.3.</t>
  </si>
  <si>
    <t>1.6.</t>
  </si>
  <si>
    <t>Izrada programske podrške PLC-a za automatsko upravljanje CS sa funkcijama zaštite crpki u slučaju prekoračenja dozvoljenih parametara, te komunikaciju sa VS Ličko Lešće kako bi se omogućila aktivacija crpki u slučaju naglog porasta potrošnje vode iz VS, neovisno o trenutnoj razini vode u VS.</t>
  </si>
  <si>
    <t>1.7.</t>
  </si>
  <si>
    <t>Ispitivanje automatskog rada i komunikacijske veze s postojećim SCADA sustavom te puštanje u rad</t>
  </si>
  <si>
    <t>1.8.</t>
  </si>
  <si>
    <t>Tehnička dokumentacija izvedenog stanja</t>
  </si>
  <si>
    <t>CS LUKETINKA UKUPNO: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</si>
  <si>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</si>
  <si>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</si>
  <si>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</si>
  <si>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</si>
  <si>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</si>
  <si>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</si>
  <si>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</si>
  <si>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</si>
  <si>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2.2.</t>
  </si>
  <si>
    <t>2.3.</t>
  </si>
  <si>
    <t>Montaža i spojanje komunikacijske i sklopne opreme iz točke 2.1.</t>
  </si>
  <si>
    <t>2.4.</t>
  </si>
  <si>
    <t>Izrada programske podrške PLC-a za automatsko upravljanje VS te komunikaciju sa CS Luketinka kako bi se omogućila aktivacija crpki u slučaju naglog porasta potrošnje vode iz VS</t>
  </si>
  <si>
    <t>2.5.</t>
  </si>
  <si>
    <t>2.6.</t>
  </si>
  <si>
    <t>VS LIČKO LEŠĆE UKUPNO:</t>
  </si>
  <si>
    <t>REKAPITULACIJA</t>
  </si>
  <si>
    <t>1. CS LUKETINKA</t>
  </si>
  <si>
    <t>2. VS LIČKO LEŠĆE</t>
  </si>
  <si>
    <t>SVEUKUPNO bez PDV-a:</t>
  </si>
  <si>
    <t>PDV (25 %):</t>
  </si>
  <si>
    <t>SVEUKUPNO SA PDV-om:</t>
  </si>
  <si>
    <t>Dobava, ugradnja, spajanje i parametriranje elektromagnetskog mjerača protoka - 0 DN, mogućnosti ugradnje bez uvjeta "ravnih cjevovoda".</t>
  </si>
  <si>
    <t>Dobava, ugradnja i spajanje mjerača tlaka na izlazu iz CS, mjerno područje 0-25 bara uz prekoračenje do 40 bara</t>
  </si>
  <si>
    <r>
      <t>1.</t>
    </r>
    <r>
      <rPr>
        <b/>
        <sz val="7"/>
        <rFont val="Calibri"/>
        <family val="2"/>
        <charset val="238"/>
      </rPr>
      <t xml:space="preserve">         </t>
    </r>
    <r>
      <rPr>
        <b/>
        <sz val="14"/>
        <rFont val="Calibri"/>
        <family val="2"/>
        <charset val="238"/>
      </rPr>
      <t>Crpna stanica (CS) LUKETINKA</t>
    </r>
  </si>
  <si>
    <r>
      <t>2.</t>
    </r>
    <r>
      <rPr>
        <b/>
        <sz val="7"/>
        <rFont val="Calibri"/>
        <family val="2"/>
        <charset val="238"/>
      </rPr>
      <t xml:space="preserve">       </t>
    </r>
    <r>
      <rPr>
        <b/>
        <sz val="14"/>
        <rFont val="Calibri"/>
        <family val="2"/>
        <charset val="238"/>
      </rPr>
      <t>Vodosprema (VS) LIČKO LEŠĆE</t>
    </r>
  </si>
  <si>
    <t>Ukupno
 bez PDV-a</t>
  </si>
  <si>
    <t>U __________________, __________ 2025.</t>
  </si>
  <si>
    <t>____________________________________</t>
  </si>
  <si>
    <t>(pečat i potpis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</si>
</sst>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164" formatCode="#,##0.00\ [$EUR];[Red]\-#,##0.00\ [$EUR]"/>
    <numFmt numFmtId="165" formatCode="#,##0.00\ [$EUR]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6"/>
      <name val="Calibri"/>
      <family val="2"/>
      <charset val="238"/>
    </font>
    <font>
      <b/>
      <sz val="11"/>
      <color indexed="5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Calibri"/>
      <family val="2"/>
      <charset val="238"/>
    </font>
    <font>
      <b/>
      <sz val="7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1" applyNumberFormat="0" applyAlignment="0" applyProtection="0"/>
    <xf numFmtId="0" fontId="7" fillId="12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16" borderId="0" applyNumberFormat="0" applyBorder="0" applyAlignment="0" applyProtection="0"/>
    <xf numFmtId="0" fontId="8" fillId="0" borderId="0"/>
    <xf numFmtId="0" fontId="8" fillId="3" borderId="7" applyNumberFormat="0" applyFont="0" applyAlignment="0" applyProtection="0"/>
    <xf numFmtId="0" fontId="17" fillId="15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1"/>
    <xf numFmtId="0" fontId="26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49" fontId="28" fillId="0" borderId="20" xfId="1" applyNumberFormat="1" applyFont="1" applyBorder="1" applyAlignment="1">
      <alignment horizontal="justify" vertical="center" wrapText="1"/>
    </xf>
    <xf numFmtId="0" fontId="28" fillId="0" borderId="11" xfId="1" applyFont="1" applyBorder="1" applyAlignment="1">
      <alignment horizontal="justify" vertical="center" wrapText="1"/>
    </xf>
    <xf numFmtId="0" fontId="28" fillId="0" borderId="11" xfId="1" applyFont="1" applyBorder="1" applyAlignment="1">
      <alignment horizontal="center" vertical="center" wrapText="1"/>
    </xf>
    <xf numFmtId="49" fontId="28" fillId="0" borderId="21" xfId="1" applyNumberFormat="1" applyFont="1" applyBorder="1" applyAlignment="1">
      <alignment horizontal="justify" vertical="center" wrapText="1"/>
    </xf>
    <xf numFmtId="0" fontId="28" fillId="0" borderId="13" xfId="1" applyFont="1" applyBorder="1" applyAlignment="1">
      <alignment horizontal="justify" vertical="center" wrapText="1"/>
    </xf>
    <xf numFmtId="0" fontId="28" fillId="0" borderId="13" xfId="1" applyFont="1" applyBorder="1" applyAlignment="1">
      <alignment horizontal="center" vertical="center" wrapText="1"/>
    </xf>
    <xf numFmtId="49" fontId="28" fillId="0" borderId="22" xfId="1" applyNumberFormat="1" applyFont="1" applyBorder="1" applyAlignment="1">
      <alignment horizontal="justify" vertical="center" wrapText="1"/>
    </xf>
    <xf numFmtId="0" fontId="28" fillId="0" borderId="16" xfId="1" applyFont="1" applyBorder="1" applyAlignment="1">
      <alignment horizontal="center" vertical="center" wrapText="1"/>
    </xf>
    <xf numFmtId="0" fontId="29" fillId="0" borderId="0" xfId="1" applyFont="1" applyAlignment="1">
      <alignment horizontal="justify" vertical="center" wrapText="1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center" vertical="center" wrapText="1"/>
    </xf>
    <xf numFmtId="8" fontId="29" fillId="0" borderId="0" xfId="1" applyNumberFormat="1" applyFont="1" applyAlignment="1">
      <alignment horizontal="right" vertical="center" wrapText="1"/>
    </xf>
    <xf numFmtId="0" fontId="30" fillId="0" borderId="0" xfId="1" applyFont="1" applyAlignment="1">
      <alignment horizontal="right" vertical="center"/>
    </xf>
    <xf numFmtId="0" fontId="2" fillId="0" borderId="0" xfId="1" applyAlignment="1">
      <alignment vertic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2" fillId="0" borderId="0" xfId="1" applyAlignment="1">
      <alignment horizontal="center" vertical="center"/>
    </xf>
    <xf numFmtId="0" fontId="23" fillId="0" borderId="0" xfId="1" applyFont="1" applyAlignment="1">
      <alignment horizontal="center" vertical="center"/>
    </xf>
    <xf numFmtId="8" fontId="29" fillId="0" borderId="0" xfId="1" applyNumberFormat="1" applyFont="1" applyAlignment="1">
      <alignment horizontal="center" vertical="center" wrapText="1"/>
    </xf>
    <xf numFmtId="4" fontId="28" fillId="0" borderId="24" xfId="1" applyNumberFormat="1" applyFont="1" applyBorder="1" applyAlignment="1">
      <alignment horizontal="center" vertical="center"/>
    </xf>
    <xf numFmtId="4" fontId="28" fillId="0" borderId="26" xfId="1" applyNumberFormat="1" applyFont="1" applyBorder="1" applyAlignment="1">
      <alignment horizontal="center" vertical="center"/>
    </xf>
    <xf numFmtId="4" fontId="28" fillId="0" borderId="14" xfId="1" applyNumberFormat="1" applyFont="1" applyBorder="1" applyAlignment="1">
      <alignment horizontal="right" vertical="center" wrapText="1"/>
    </xf>
    <xf numFmtId="4" fontId="28" fillId="0" borderId="32" xfId="1" applyNumberFormat="1" applyFont="1" applyBorder="1" applyAlignment="1">
      <alignment horizontal="right" vertical="center" wrapText="1"/>
    </xf>
    <xf numFmtId="4" fontId="28" fillId="0" borderId="13" xfId="1" applyNumberFormat="1" applyFont="1" applyBorder="1" applyAlignment="1">
      <alignment horizontal="center" vertical="center" wrapText="1"/>
    </xf>
    <xf numFmtId="0" fontId="28" fillId="0" borderId="13" xfId="38" applyFont="1" applyBorder="1" applyAlignment="1">
      <alignment horizontal="left" vertical="center" wrapText="1"/>
    </xf>
    <xf numFmtId="0" fontId="27" fillId="0" borderId="19" xfId="1" applyFont="1" applyBorder="1" applyAlignment="1">
      <alignment horizontal="right" vertical="center"/>
    </xf>
    <xf numFmtId="4" fontId="28" fillId="0" borderId="25" xfId="1" applyNumberFormat="1" applyFont="1" applyBorder="1" applyAlignment="1">
      <alignment horizontal="center" vertical="center"/>
    </xf>
    <xf numFmtId="4" fontId="28" fillId="0" borderId="26" xfId="1" applyNumberFormat="1" applyFont="1" applyBorder="1" applyAlignment="1">
      <alignment horizontal="center" vertical="center" wrapText="1"/>
    </xf>
    <xf numFmtId="164" fontId="29" fillId="0" borderId="31" xfId="1" applyNumberFormat="1" applyFont="1" applyBorder="1" applyAlignment="1">
      <alignment horizontal="right" vertical="center" wrapText="1"/>
    </xf>
    <xf numFmtId="164" fontId="29" fillId="0" borderId="0" xfId="1" applyNumberFormat="1" applyFont="1" applyAlignment="1">
      <alignment horizontal="right" vertical="center" wrapText="1"/>
    </xf>
    <xf numFmtId="49" fontId="28" fillId="0" borderId="37" xfId="1" applyNumberFormat="1" applyFont="1" applyBorder="1" applyAlignment="1">
      <alignment horizontal="justify" vertical="center" wrapText="1"/>
    </xf>
    <xf numFmtId="0" fontId="28" fillId="0" borderId="12" xfId="38" applyFont="1" applyBorder="1" applyAlignment="1">
      <alignment horizontal="left" vertical="center" wrapText="1"/>
    </xf>
    <xf numFmtId="0" fontId="28" fillId="0" borderId="12" xfId="1" applyFont="1" applyBorder="1" applyAlignment="1">
      <alignment horizontal="center" vertical="center" wrapText="1"/>
    </xf>
    <xf numFmtId="4" fontId="28" fillId="0" borderId="29" xfId="1" applyNumberFormat="1" applyFont="1" applyBorder="1" applyAlignment="1">
      <alignment horizontal="right" vertical="center" wrapText="1"/>
    </xf>
    <xf numFmtId="0" fontId="21" fillId="0" borderId="0" xfId="1" applyFont="1" applyAlignment="1">
      <alignment horizontal="left" vertical="center"/>
    </xf>
    <xf numFmtId="0" fontId="29" fillId="0" borderId="19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1" fillId="0" borderId="0" xfId="0" applyFont="1"/>
    <xf numFmtId="49" fontId="29" fillId="0" borderId="21" xfId="1" applyNumberFormat="1" applyFont="1" applyBorder="1" applyAlignment="1">
      <alignment horizontal="justify" vertical="center" wrapText="1"/>
    </xf>
    <xf numFmtId="0" fontId="29" fillId="0" borderId="13" xfId="1" applyFont="1" applyBorder="1" applyAlignment="1">
      <alignment horizontal="justify" vertical="center" wrapText="1"/>
    </xf>
    <xf numFmtId="0" fontId="29" fillId="0" borderId="13" xfId="1" applyFont="1" applyBorder="1" applyAlignment="1">
      <alignment horizontal="center" vertical="center" wrapText="1"/>
    </xf>
    <xf numFmtId="4" fontId="29" fillId="0" borderId="26" xfId="1" applyNumberFormat="1" applyFont="1" applyBorder="1" applyAlignment="1">
      <alignment horizontal="center" vertical="center"/>
    </xf>
    <xf numFmtId="4" fontId="29" fillId="0" borderId="14" xfId="1" applyNumberFormat="1" applyFont="1" applyBorder="1" applyAlignment="1">
      <alignment horizontal="right" vertical="center" wrapText="1"/>
    </xf>
    <xf numFmtId="49" fontId="29" fillId="0" borderId="36" xfId="1" applyNumberFormat="1" applyFont="1" applyBorder="1" applyAlignment="1">
      <alignment horizontal="justify" vertical="center" wrapText="1"/>
    </xf>
    <xf numFmtId="0" fontId="29" fillId="0" borderId="15" xfId="1" applyFont="1" applyBorder="1" applyAlignment="1">
      <alignment horizontal="justify" vertical="center" wrapText="1"/>
    </xf>
    <xf numFmtId="0" fontId="29" fillId="0" borderId="15" xfId="1" applyFont="1" applyBorder="1" applyAlignment="1">
      <alignment horizontal="center" vertical="center" wrapText="1"/>
    </xf>
    <xf numFmtId="4" fontId="29" fillId="0" borderId="27" xfId="1" applyNumberFormat="1" applyFont="1" applyBorder="1" applyAlignment="1">
      <alignment horizontal="center" vertical="center"/>
    </xf>
    <xf numFmtId="4" fontId="29" fillId="0" borderId="23" xfId="1" applyNumberFormat="1" applyFont="1" applyBorder="1" applyAlignment="1">
      <alignment horizontal="right" vertical="center" wrapText="1"/>
    </xf>
    <xf numFmtId="0" fontId="29" fillId="0" borderId="18" xfId="1" applyFont="1" applyBorder="1" applyAlignment="1">
      <alignment horizontal="center" vertical="center" wrapText="1"/>
    </xf>
    <xf numFmtId="8" fontId="30" fillId="0" borderId="19" xfId="1" applyNumberFormat="1" applyFont="1" applyBorder="1" applyAlignment="1">
      <alignment horizontal="right" vertical="center" wrapText="1"/>
    </xf>
    <xf numFmtId="8" fontId="30" fillId="0" borderId="33" xfId="1" applyNumberFormat="1" applyFont="1" applyBorder="1" applyAlignment="1">
      <alignment horizontal="right" vertical="center" wrapText="1"/>
    </xf>
    <xf numFmtId="8" fontId="30" fillId="0" borderId="31" xfId="1" applyNumberFormat="1" applyFont="1" applyBorder="1" applyAlignment="1">
      <alignment horizontal="right" vertical="center" wrapText="1"/>
    </xf>
    <xf numFmtId="0" fontId="30" fillId="0" borderId="19" xfId="1" applyFont="1" applyBorder="1" applyAlignment="1">
      <alignment horizontal="right" vertical="center"/>
    </xf>
    <xf numFmtId="0" fontId="30" fillId="0" borderId="33" xfId="1" applyFont="1" applyBorder="1" applyAlignment="1">
      <alignment horizontal="right" vertical="center"/>
    </xf>
    <xf numFmtId="0" fontId="30" fillId="0" borderId="31" xfId="1" applyFont="1" applyBorder="1" applyAlignment="1">
      <alignment horizontal="right" vertical="center"/>
    </xf>
    <xf numFmtId="165" fontId="30" fillId="0" borderId="20" xfId="1" applyNumberFormat="1" applyFont="1" applyBorder="1" applyAlignment="1">
      <alignment horizontal="right" vertical="center" wrapText="1"/>
    </xf>
    <xf numFmtId="165" fontId="30" fillId="0" borderId="30" xfId="1" applyNumberFormat="1" applyFont="1" applyBorder="1" applyAlignment="1">
      <alignment horizontal="right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33" xfId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wrapText="1"/>
    </xf>
    <xf numFmtId="0" fontId="30" fillId="0" borderId="34" xfId="1" applyFont="1" applyBorder="1" applyAlignment="1">
      <alignment vertical="center"/>
    </xf>
    <xf numFmtId="0" fontId="27" fillId="0" borderId="19" xfId="1" applyFont="1" applyBorder="1" applyAlignment="1">
      <alignment horizontal="right" vertical="center"/>
    </xf>
    <xf numFmtId="0" fontId="27" fillId="0" borderId="33" xfId="1" applyFont="1" applyBorder="1" applyAlignment="1">
      <alignment horizontal="right" vertical="center"/>
    </xf>
    <xf numFmtId="0" fontId="27" fillId="0" borderId="31" xfId="1" applyFont="1" applyBorder="1" applyAlignment="1">
      <alignment horizontal="right" vertical="center"/>
    </xf>
    <xf numFmtId="165" fontId="30" fillId="0" borderId="19" xfId="1" applyNumberFormat="1" applyFont="1" applyBorder="1" applyAlignment="1">
      <alignment horizontal="right" vertical="center"/>
    </xf>
    <xf numFmtId="165" fontId="30" fillId="0" borderId="31" xfId="1" applyNumberFormat="1" applyFont="1" applyBorder="1" applyAlignment="1">
      <alignment horizontal="right" vertical="center"/>
    </xf>
    <xf numFmtId="0" fontId="27" fillId="0" borderId="20" xfId="1" applyFont="1" applyBorder="1" applyAlignment="1">
      <alignment horizontal="left" vertical="center" wrapText="1"/>
    </xf>
    <xf numFmtId="0" fontId="27" fillId="0" borderId="35" xfId="1" applyFont="1" applyBorder="1" applyAlignment="1">
      <alignment horizontal="left" vertical="center" wrapText="1"/>
    </xf>
    <xf numFmtId="0" fontId="27" fillId="0" borderId="30" xfId="1" applyFont="1" applyBorder="1" applyAlignment="1">
      <alignment horizontal="left" vertical="center" wrapText="1"/>
    </xf>
    <xf numFmtId="0" fontId="24" fillId="0" borderId="19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_sdun_troskovnik_cijene" xfId="3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31" zoomScale="130" zoomScaleNormal="130" workbookViewId="0">
      <selection activeCell="L22" sqref="L22"/>
    </sheetView>
  </sheetViews>
  <sheetFormatPr defaultRowHeight="15" x14ac:dyDescent="0.25"/>
  <cols>
    <col min="1" max="1" width="6.28515625" customWidth="1"/>
    <col min="2" max="2" width="43.28515625" customWidth="1"/>
    <col min="3" max="3" width="7.7109375" customWidth="1"/>
    <col min="4" max="4" width="7.85546875" customWidth="1"/>
    <col min="5" max="5" width="10.7109375" customWidth="1"/>
    <col min="6" max="6" width="11.140625" customWidth="1"/>
  </cols>
  <sheetData>
    <row r="1" spans="1:6" ht="21" x14ac:dyDescent="0.35">
      <c r="A1" s="20"/>
      <c r="B1" s="20"/>
      <c r="C1" s="20"/>
      <c r="D1" s="20"/>
      <c r="E1" s="21"/>
      <c r="F1" s="1"/>
    </row>
    <row r="2" spans="1:6" ht="21" x14ac:dyDescent="0.25">
      <c r="A2" s="2" t="s">
        <v>0</v>
      </c>
      <c r="B2" s="19"/>
      <c r="C2" s="19"/>
      <c r="D2" s="19"/>
      <c r="E2" s="22"/>
      <c r="F2" s="19"/>
    </row>
    <row r="3" spans="1:6" x14ac:dyDescent="0.25">
      <c r="A3" s="3"/>
      <c r="B3" s="3"/>
      <c r="C3" s="3"/>
      <c r="D3" s="3"/>
      <c r="E3" s="23"/>
      <c r="F3" s="3"/>
    </row>
    <row r="4" spans="1:6" ht="19.5" thickBot="1" x14ac:dyDescent="0.3">
      <c r="A4" s="4" t="s">
        <v>64</v>
      </c>
      <c r="B4" s="5"/>
      <c r="C4" s="3"/>
      <c r="D4" s="3"/>
      <c r="E4" s="23"/>
      <c r="F4" s="3"/>
    </row>
    <row r="5" spans="1:6" s="45" customFormat="1" ht="45.75" thickBot="1" x14ac:dyDescent="0.3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 t="s">
        <v>6</v>
      </c>
    </row>
    <row r="6" spans="1:6" ht="60" x14ac:dyDescent="0.25">
      <c r="A6" s="6" t="s">
        <v>7</v>
      </c>
      <c r="B6" s="7" t="s">
        <v>62</v>
      </c>
      <c r="C6" s="8" t="s">
        <v>8</v>
      </c>
      <c r="D6" s="8">
        <v>1</v>
      </c>
      <c r="E6" s="25"/>
      <c r="F6" s="28">
        <f>D6*E6</f>
        <v>0</v>
      </c>
    </row>
    <row r="7" spans="1:6" ht="44.45" customHeight="1" x14ac:dyDescent="0.25">
      <c r="A7" s="9" t="s">
        <v>9</v>
      </c>
      <c r="B7" s="10" t="s">
        <v>63</v>
      </c>
      <c r="C7" s="11" t="s">
        <v>8</v>
      </c>
      <c r="D7" s="11">
        <v>1</v>
      </c>
      <c r="E7" s="26"/>
      <c r="F7" s="27">
        <f>D7*E7</f>
        <v>0</v>
      </c>
    </row>
    <row r="8" spans="1:6" s="45" customFormat="1" ht="31.15" customHeight="1" x14ac:dyDescent="0.25">
      <c r="A8" s="46" t="s">
        <v>10</v>
      </c>
      <c r="B8" s="47" t="s">
        <v>11</v>
      </c>
      <c r="C8" s="48"/>
      <c r="D8" s="48"/>
      <c r="E8" s="49"/>
      <c r="F8" s="50"/>
    </row>
    <row r="9" spans="1:6" ht="48.6" customHeight="1" x14ac:dyDescent="0.25">
      <c r="A9" s="9" t="s">
        <v>12</v>
      </c>
      <c r="B9" s="30" t="s">
        <v>13</v>
      </c>
      <c r="C9" s="11" t="s">
        <v>14</v>
      </c>
      <c r="D9" s="11">
        <v>1</v>
      </c>
      <c r="E9" s="26"/>
      <c r="F9" s="27">
        <f t="shared" ref="F9:F21" si="0">D9*E9</f>
        <v>0</v>
      </c>
    </row>
    <row r="10" spans="1:6" ht="22.15" customHeight="1" x14ac:dyDescent="0.25">
      <c r="A10" s="9" t="s">
        <v>15</v>
      </c>
      <c r="B10" s="30" t="s">
        <v>16</v>
      </c>
      <c r="C10" s="11" t="s">
        <v>14</v>
      </c>
      <c r="D10" s="11">
        <v>1</v>
      </c>
      <c r="E10" s="26"/>
      <c r="F10" s="27">
        <f t="shared" si="0"/>
        <v>0</v>
      </c>
    </row>
    <row r="11" spans="1:6" ht="33.6" customHeight="1" x14ac:dyDescent="0.25">
      <c r="A11" s="9" t="s">
        <v>17</v>
      </c>
      <c r="B11" s="30" t="s">
        <v>18</v>
      </c>
      <c r="C11" s="11" t="s">
        <v>14</v>
      </c>
      <c r="D11" s="11">
        <v>1</v>
      </c>
      <c r="E11" s="26"/>
      <c r="F11" s="27">
        <f t="shared" si="0"/>
        <v>0</v>
      </c>
    </row>
    <row r="12" spans="1:6" ht="36.6" customHeight="1" x14ac:dyDescent="0.25">
      <c r="A12" s="9" t="s">
        <v>19</v>
      </c>
      <c r="B12" s="30" t="s">
        <v>20</v>
      </c>
      <c r="C12" s="11" t="s">
        <v>14</v>
      </c>
      <c r="D12" s="11">
        <v>2</v>
      </c>
      <c r="E12" s="26"/>
      <c r="F12" s="27">
        <f t="shared" si="0"/>
        <v>0</v>
      </c>
    </row>
    <row r="13" spans="1:6" ht="172.9" customHeight="1" x14ac:dyDescent="0.25">
      <c r="A13" s="12" t="s">
        <v>21</v>
      </c>
      <c r="B13" s="30" t="s">
        <v>22</v>
      </c>
      <c r="C13" s="13" t="s">
        <v>14</v>
      </c>
      <c r="D13" s="13">
        <v>1</v>
      </c>
      <c r="E13" s="32"/>
      <c r="F13" s="27">
        <f t="shared" si="0"/>
        <v>0</v>
      </c>
    </row>
    <row r="14" spans="1:6" ht="38.450000000000003" customHeight="1" x14ac:dyDescent="0.25">
      <c r="A14" s="9" t="s">
        <v>23</v>
      </c>
      <c r="B14" s="30" t="s">
        <v>24</v>
      </c>
      <c r="C14" s="11" t="s">
        <v>14</v>
      </c>
      <c r="D14" s="11">
        <v>1</v>
      </c>
      <c r="E14" s="29"/>
      <c r="F14" s="27">
        <f t="shared" si="0"/>
        <v>0</v>
      </c>
    </row>
    <row r="15" spans="1:6" ht="22.9" customHeight="1" x14ac:dyDescent="0.25">
      <c r="A15" s="9" t="s">
        <v>25</v>
      </c>
      <c r="B15" s="30" t="s">
        <v>26</v>
      </c>
      <c r="C15" s="11" t="s">
        <v>14</v>
      </c>
      <c r="D15" s="11">
        <v>2</v>
      </c>
      <c r="E15" s="33"/>
      <c r="F15" s="27">
        <f t="shared" si="0"/>
        <v>0</v>
      </c>
    </row>
    <row r="16" spans="1:6" ht="23.45" customHeight="1" x14ac:dyDescent="0.25">
      <c r="A16" s="12" t="s">
        <v>27</v>
      </c>
      <c r="B16" s="30" t="s">
        <v>28</v>
      </c>
      <c r="C16" s="11" t="s">
        <v>8</v>
      </c>
      <c r="D16" s="11">
        <v>1</v>
      </c>
      <c r="E16" s="26"/>
      <c r="F16" s="27">
        <f t="shared" si="0"/>
        <v>0</v>
      </c>
    </row>
    <row r="17" spans="1:6" ht="19.899999999999999" customHeight="1" x14ac:dyDescent="0.25">
      <c r="A17" s="9" t="s">
        <v>29</v>
      </c>
      <c r="B17" s="30" t="s">
        <v>30</v>
      </c>
      <c r="C17" s="11" t="s">
        <v>8</v>
      </c>
      <c r="D17" s="11">
        <v>1</v>
      </c>
      <c r="E17" s="26"/>
      <c r="F17" s="27">
        <f t="shared" si="0"/>
        <v>0</v>
      </c>
    </row>
    <row r="18" spans="1:6" ht="34.15" customHeight="1" x14ac:dyDescent="0.25">
      <c r="A18" s="9" t="s">
        <v>31</v>
      </c>
      <c r="B18" s="30" t="s">
        <v>32</v>
      </c>
      <c r="C18" s="11" t="s">
        <v>8</v>
      </c>
      <c r="D18" s="11">
        <v>1</v>
      </c>
      <c r="E18" s="26"/>
      <c r="F18" s="27">
        <f t="shared" si="0"/>
        <v>0</v>
      </c>
    </row>
    <row r="19" spans="1:6" ht="105" customHeight="1" x14ac:dyDescent="0.25">
      <c r="A19" s="9" t="s">
        <v>33</v>
      </c>
      <c r="B19" s="30" t="s">
        <v>34</v>
      </c>
      <c r="C19" s="11" t="s">
        <v>8</v>
      </c>
      <c r="D19" s="11">
        <v>1</v>
      </c>
      <c r="E19" s="26"/>
      <c r="F19" s="27">
        <f t="shared" si="0"/>
        <v>0</v>
      </c>
    </row>
    <row r="20" spans="1:6" ht="47.45" customHeight="1" x14ac:dyDescent="0.25">
      <c r="A20" s="9" t="s">
        <v>35</v>
      </c>
      <c r="B20" s="30" t="s">
        <v>36</v>
      </c>
      <c r="C20" s="11" t="s">
        <v>8</v>
      </c>
      <c r="D20" s="11">
        <v>1</v>
      </c>
      <c r="E20" s="26"/>
      <c r="F20" s="27">
        <f t="shared" si="0"/>
        <v>0</v>
      </c>
    </row>
    <row r="21" spans="1:6" ht="21" customHeight="1" thickBot="1" x14ac:dyDescent="0.3">
      <c r="A21" s="36" t="s">
        <v>37</v>
      </c>
      <c r="B21" s="37" t="s">
        <v>38</v>
      </c>
      <c r="C21" s="38" t="s">
        <v>8</v>
      </c>
      <c r="D21" s="38">
        <v>1</v>
      </c>
      <c r="E21" s="32"/>
      <c r="F21" s="39">
        <f t="shared" si="0"/>
        <v>0</v>
      </c>
    </row>
    <row r="22" spans="1:6" ht="16.5" thickBot="1" x14ac:dyDescent="0.3">
      <c r="A22" s="57" t="s">
        <v>39</v>
      </c>
      <c r="B22" s="58"/>
      <c r="C22" s="58"/>
      <c r="D22" s="58"/>
      <c r="E22" s="59"/>
      <c r="F22" s="34">
        <f>SUM(F6:F21)</f>
        <v>0</v>
      </c>
    </row>
    <row r="23" spans="1:6" x14ac:dyDescent="0.25">
      <c r="A23" s="14"/>
      <c r="B23" s="15"/>
      <c r="C23" s="14"/>
      <c r="D23" s="16"/>
      <c r="E23" s="24"/>
      <c r="F23" s="17"/>
    </row>
    <row r="24" spans="1:6" ht="19.5" thickBot="1" x14ac:dyDescent="0.3">
      <c r="A24" s="4" t="s">
        <v>65</v>
      </c>
      <c r="B24" s="3"/>
      <c r="C24" s="14"/>
      <c r="D24" s="16"/>
      <c r="E24" s="24"/>
      <c r="F24" s="17"/>
    </row>
    <row r="25" spans="1:6" s="45" customFormat="1" ht="45.75" thickBot="1" x14ac:dyDescent="0.3">
      <c r="A25" s="41" t="s">
        <v>1</v>
      </c>
      <c r="B25" s="42" t="s">
        <v>2</v>
      </c>
      <c r="C25" s="42" t="s">
        <v>3</v>
      </c>
      <c r="D25" s="42" t="s">
        <v>4</v>
      </c>
      <c r="E25" s="42" t="s">
        <v>5</v>
      </c>
      <c r="F25" s="56" t="s">
        <v>6</v>
      </c>
    </row>
    <row r="26" spans="1:6" s="45" customFormat="1" ht="33" customHeight="1" x14ac:dyDescent="0.25">
      <c r="A26" s="51" t="s">
        <v>40</v>
      </c>
      <c r="B26" s="52" t="s">
        <v>11</v>
      </c>
      <c r="C26" s="53"/>
      <c r="D26" s="53"/>
      <c r="E26" s="54"/>
      <c r="F26" s="55"/>
    </row>
    <row r="27" spans="1:6" ht="52.15" customHeight="1" x14ac:dyDescent="0.25">
      <c r="A27" s="9" t="s">
        <v>41</v>
      </c>
      <c r="B27" s="30" t="s">
        <v>13</v>
      </c>
      <c r="C27" s="11" t="s">
        <v>14</v>
      </c>
      <c r="D27" s="11">
        <v>1</v>
      </c>
      <c r="E27" s="26"/>
      <c r="F27" s="27">
        <f t="shared" ref="F27:F38" si="1">D27*E27</f>
        <v>0</v>
      </c>
    </row>
    <row r="28" spans="1:6" ht="18.600000000000001" customHeight="1" x14ac:dyDescent="0.25">
      <c r="A28" s="9" t="s">
        <v>42</v>
      </c>
      <c r="B28" s="30" t="s">
        <v>16</v>
      </c>
      <c r="C28" s="11" t="s">
        <v>14</v>
      </c>
      <c r="D28" s="11">
        <v>1</v>
      </c>
      <c r="E28" s="26"/>
      <c r="F28" s="27">
        <f t="shared" si="1"/>
        <v>0</v>
      </c>
    </row>
    <row r="29" spans="1:6" ht="36.6" customHeight="1" x14ac:dyDescent="0.25">
      <c r="A29" s="9" t="s">
        <v>43</v>
      </c>
      <c r="B29" s="30" t="s">
        <v>18</v>
      </c>
      <c r="C29" s="11" t="s">
        <v>14</v>
      </c>
      <c r="D29" s="11">
        <v>1</v>
      </c>
      <c r="E29" s="26"/>
      <c r="F29" s="27">
        <f t="shared" si="1"/>
        <v>0</v>
      </c>
    </row>
    <row r="30" spans="1:6" ht="36" customHeight="1" x14ac:dyDescent="0.25">
      <c r="A30" s="9" t="s">
        <v>44</v>
      </c>
      <c r="B30" s="30" t="s">
        <v>20</v>
      </c>
      <c r="C30" s="11" t="s">
        <v>14</v>
      </c>
      <c r="D30" s="11">
        <v>2</v>
      </c>
      <c r="E30" s="26"/>
      <c r="F30" s="27">
        <f t="shared" si="1"/>
        <v>0</v>
      </c>
    </row>
    <row r="31" spans="1:6" ht="178.9" customHeight="1" x14ac:dyDescent="0.25">
      <c r="A31" s="12" t="s">
        <v>45</v>
      </c>
      <c r="B31" s="30" t="s">
        <v>22</v>
      </c>
      <c r="C31" s="13" t="s">
        <v>14</v>
      </c>
      <c r="D31" s="13">
        <v>1</v>
      </c>
      <c r="E31" s="32"/>
      <c r="F31" s="27">
        <f t="shared" si="1"/>
        <v>0</v>
      </c>
    </row>
    <row r="32" spans="1:6" ht="36" customHeight="1" x14ac:dyDescent="0.25">
      <c r="A32" s="9" t="s">
        <v>46</v>
      </c>
      <c r="B32" s="30" t="s">
        <v>24</v>
      </c>
      <c r="C32" s="11" t="s">
        <v>14</v>
      </c>
      <c r="D32" s="11">
        <v>1</v>
      </c>
      <c r="E32" s="29"/>
      <c r="F32" s="27">
        <f t="shared" si="1"/>
        <v>0</v>
      </c>
    </row>
    <row r="33" spans="1:6" ht="19.899999999999999" customHeight="1" x14ac:dyDescent="0.25">
      <c r="A33" s="12" t="s">
        <v>47</v>
      </c>
      <c r="B33" s="30" t="s">
        <v>28</v>
      </c>
      <c r="C33" s="11" t="s">
        <v>8</v>
      </c>
      <c r="D33" s="11">
        <v>1</v>
      </c>
      <c r="E33" s="26"/>
      <c r="F33" s="27">
        <f t="shared" si="1"/>
        <v>0</v>
      </c>
    </row>
    <row r="34" spans="1:6" ht="21.6" customHeight="1" x14ac:dyDescent="0.25">
      <c r="A34" s="9" t="s">
        <v>48</v>
      </c>
      <c r="B34" s="30" t="s">
        <v>30</v>
      </c>
      <c r="C34" s="11" t="s">
        <v>8</v>
      </c>
      <c r="D34" s="11">
        <v>1</v>
      </c>
      <c r="E34" s="26"/>
      <c r="F34" s="27">
        <f t="shared" si="1"/>
        <v>0</v>
      </c>
    </row>
    <row r="35" spans="1:6" ht="37.15" customHeight="1" x14ac:dyDescent="0.25">
      <c r="A35" s="9" t="s">
        <v>49</v>
      </c>
      <c r="B35" s="30" t="s">
        <v>50</v>
      </c>
      <c r="C35" s="11" t="s">
        <v>8</v>
      </c>
      <c r="D35" s="11">
        <v>1</v>
      </c>
      <c r="E35" s="26"/>
      <c r="F35" s="27">
        <f t="shared" si="1"/>
        <v>0</v>
      </c>
    </row>
    <row r="36" spans="1:6" ht="64.900000000000006" customHeight="1" x14ac:dyDescent="0.25">
      <c r="A36" s="9" t="s">
        <v>51</v>
      </c>
      <c r="B36" s="30" t="s">
        <v>52</v>
      </c>
      <c r="C36" s="11" t="s">
        <v>8</v>
      </c>
      <c r="D36" s="11">
        <v>1</v>
      </c>
      <c r="E36" s="26"/>
      <c r="F36" s="27">
        <f t="shared" si="1"/>
        <v>0</v>
      </c>
    </row>
    <row r="37" spans="1:6" ht="49.9" customHeight="1" x14ac:dyDescent="0.25">
      <c r="A37" s="9" t="s">
        <v>53</v>
      </c>
      <c r="B37" s="30" t="s">
        <v>36</v>
      </c>
      <c r="C37" s="11" t="s">
        <v>8</v>
      </c>
      <c r="D37" s="11">
        <v>1</v>
      </c>
      <c r="E37" s="26"/>
      <c r="F37" s="27">
        <f t="shared" si="1"/>
        <v>0</v>
      </c>
    </row>
    <row r="38" spans="1:6" ht="20.45" customHeight="1" thickBot="1" x14ac:dyDescent="0.3">
      <c r="A38" s="9" t="s">
        <v>54</v>
      </c>
      <c r="B38" s="30" t="s">
        <v>38</v>
      </c>
      <c r="C38" s="11" t="s">
        <v>8</v>
      </c>
      <c r="D38" s="11">
        <v>1</v>
      </c>
      <c r="E38" s="26"/>
      <c r="F38" s="27">
        <f t="shared" si="1"/>
        <v>0</v>
      </c>
    </row>
    <row r="39" spans="1:6" ht="16.5" thickBot="1" x14ac:dyDescent="0.3">
      <c r="A39" s="60" t="s">
        <v>55</v>
      </c>
      <c r="B39" s="61"/>
      <c r="C39" s="61"/>
      <c r="D39" s="61"/>
      <c r="E39" s="62"/>
      <c r="F39" s="34">
        <f>SUM(F27:F38)</f>
        <v>0</v>
      </c>
    </row>
    <row r="40" spans="1:6" ht="15.75" x14ac:dyDescent="0.25">
      <c r="A40" s="18"/>
      <c r="B40" s="18"/>
      <c r="C40" s="18"/>
      <c r="D40" s="18"/>
      <c r="E40" s="18"/>
      <c r="F40" s="35"/>
    </row>
    <row r="41" spans="1:6" ht="19.5" thickBot="1" x14ac:dyDescent="0.3">
      <c r="A41" s="40" t="s">
        <v>56</v>
      </c>
      <c r="B41" s="3"/>
      <c r="C41" s="3"/>
      <c r="D41" s="3"/>
      <c r="E41" s="23"/>
      <c r="F41" s="3"/>
    </row>
    <row r="42" spans="1:6" ht="16.5" thickBot="1" x14ac:dyDescent="0.3">
      <c r="A42" s="65" t="s">
        <v>2</v>
      </c>
      <c r="B42" s="66"/>
      <c r="C42" s="66"/>
      <c r="D42" s="67"/>
      <c r="E42" s="77" t="s">
        <v>66</v>
      </c>
      <c r="F42" s="78"/>
    </row>
    <row r="43" spans="1:6" ht="19.5" thickBot="1" x14ac:dyDescent="0.3">
      <c r="A43" s="74" t="s">
        <v>57</v>
      </c>
      <c r="B43" s="75"/>
      <c r="C43" s="75"/>
      <c r="D43" s="76"/>
      <c r="E43" s="63">
        <f>F22</f>
        <v>0</v>
      </c>
      <c r="F43" s="64"/>
    </row>
    <row r="44" spans="1:6" ht="19.5" thickBot="1" x14ac:dyDescent="0.3">
      <c r="A44" s="74" t="s">
        <v>58</v>
      </c>
      <c r="B44" s="75"/>
      <c r="C44" s="75"/>
      <c r="D44" s="76"/>
      <c r="E44" s="63">
        <f>F39</f>
        <v>0</v>
      </c>
      <c r="F44" s="64"/>
    </row>
    <row r="45" spans="1:6" ht="19.5" thickBot="1" x14ac:dyDescent="0.3">
      <c r="A45" s="69" t="s">
        <v>59</v>
      </c>
      <c r="B45" s="70"/>
      <c r="C45" s="70"/>
      <c r="D45" s="71"/>
      <c r="E45" s="72">
        <f>SUM(E43:F44)</f>
        <v>0</v>
      </c>
      <c r="F45" s="73"/>
    </row>
    <row r="46" spans="1:6" ht="19.5" thickBot="1" x14ac:dyDescent="0.3">
      <c r="A46" s="31"/>
      <c r="B46" s="70" t="s">
        <v>60</v>
      </c>
      <c r="C46" s="70"/>
      <c r="D46" s="71"/>
      <c r="E46" s="72">
        <f>0.25*E45</f>
        <v>0</v>
      </c>
      <c r="F46" s="73"/>
    </row>
    <row r="47" spans="1:6" ht="19.5" thickBot="1" x14ac:dyDescent="0.3">
      <c r="A47" s="69" t="s">
        <v>61</v>
      </c>
      <c r="B47" s="70"/>
      <c r="C47" s="70"/>
      <c r="D47" s="71"/>
      <c r="E47" s="72">
        <f>SUM(E45,E46)</f>
        <v>0</v>
      </c>
      <c r="F47" s="73"/>
    </row>
    <row r="48" spans="1:6" ht="15.75" x14ac:dyDescent="0.25">
      <c r="A48" s="68"/>
      <c r="B48" s="68"/>
      <c r="C48" s="68"/>
      <c r="D48" s="68"/>
      <c r="E48" s="23"/>
      <c r="F48" s="3"/>
    </row>
    <row r="51" spans="2:3" x14ac:dyDescent="0.25">
      <c r="B51" t="s">
        <v>67</v>
      </c>
    </row>
    <row r="54" spans="2:3" x14ac:dyDescent="0.25">
      <c r="C54" t="s">
        <v>68</v>
      </c>
    </row>
    <row r="55" spans="2:3" x14ac:dyDescent="0.25">
      <c r="C55" t="s">
        <v>69</v>
      </c>
    </row>
  </sheetData>
  <mergeCells count="15">
    <mergeCell ref="A22:E22"/>
    <mergeCell ref="A39:E39"/>
    <mergeCell ref="E43:F43"/>
    <mergeCell ref="A42:D42"/>
    <mergeCell ref="A48:D48"/>
    <mergeCell ref="A45:D45"/>
    <mergeCell ref="B46:D46"/>
    <mergeCell ref="E45:F45"/>
    <mergeCell ref="E46:F46"/>
    <mergeCell ref="E47:F47"/>
    <mergeCell ref="A47:D47"/>
    <mergeCell ref="A44:D44"/>
    <mergeCell ref="E44:F44"/>
    <mergeCell ref="E42:F42"/>
    <mergeCell ref="A43:D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Čulina</dc:creator>
  <cp:lastModifiedBy>Bruno Crnković</cp:lastModifiedBy>
  <cp:lastPrinted>2025-03-31T06:51:12Z</cp:lastPrinted>
  <dcterms:created xsi:type="dcterms:W3CDTF">2025-03-12T06:29:44Z</dcterms:created>
  <dcterms:modified xsi:type="dcterms:W3CDTF">2025-03-31T06:58:15Z</dcterms:modified>
</cp:coreProperties>
</file>