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8280" yWindow="-375" windowWidth="38640" windowHeight="21240" activeTab="4"/>
  </bookViews>
  <sheets>
    <sheet name="OPĆI UVJETI" sheetId="3" r:id="rId1"/>
    <sheet name="Škurinje I - LC " sheetId="2" r:id="rId2"/>
    <sheet name="Tuhobic-DC" sheetId="6" r:id="rId3"/>
    <sheet name="TUHOBIC - LC" sheetId="7" r:id="rId4"/>
    <sheet name="VRŠEK - LC" sheetId="8" r:id="rId5"/>
    <sheet name="REKAPITULACIJA" sheetId="5" r:id="rId6"/>
  </sheets>
  <definedNames>
    <definedName name="_xlnm.Print_Area" localSheetId="4">'VRŠEK - LC'!$A$1:$G$50</definedName>
    <definedName name="_xlnm.Print_Titles" localSheetId="1">'Škurinje I - LC '!$5:$5</definedName>
  </definedNames>
  <calcPr calcId="152511"/>
</workbook>
</file>

<file path=xl/calcChain.xml><?xml version="1.0" encoding="utf-8"?>
<calcChain xmlns="http://schemas.openxmlformats.org/spreadsheetml/2006/main">
  <c r="C46" i="8" l="1"/>
  <c r="C45" i="8"/>
  <c r="G39" i="8"/>
  <c r="E39" i="8"/>
  <c r="G36" i="8"/>
  <c r="E36" i="8"/>
  <c r="G33" i="8"/>
  <c r="E33" i="8"/>
  <c r="G29" i="8"/>
  <c r="E29" i="8"/>
  <c r="G25" i="8"/>
  <c r="E25" i="8"/>
  <c r="G22" i="8"/>
  <c r="E22" i="8"/>
  <c r="G19" i="8"/>
  <c r="E16" i="8"/>
  <c r="G16" i="8" s="1"/>
  <c r="G10" i="8" s="1"/>
  <c r="G46" i="8" s="1"/>
  <c r="G13" i="8"/>
  <c r="E13" i="8"/>
  <c r="G7" i="8"/>
  <c r="G5" i="8"/>
  <c r="G3" i="8" s="1"/>
  <c r="G45" i="8" s="1"/>
  <c r="G48" i="8" s="1"/>
  <c r="G49" i="8" l="1"/>
  <c r="G50" i="8" s="1"/>
</calcChain>
</file>

<file path=xl/sharedStrings.xml><?xml version="1.0" encoding="utf-8"?>
<sst xmlns="http://schemas.openxmlformats.org/spreadsheetml/2006/main" count="1644" uniqueCount="412">
  <si>
    <t>Redni broj</t>
  </si>
  <si>
    <t>Opis stavke</t>
  </si>
  <si>
    <t>Jedinica mjere</t>
  </si>
  <si>
    <t>Količina</t>
  </si>
  <si>
    <t>Ukupno (€)</t>
  </si>
  <si>
    <r>
      <t>Jedinična cijena (</t>
    </r>
    <r>
      <rPr>
        <b/>
        <sz val="11"/>
        <color theme="1"/>
        <rFont val="Calibri"/>
        <family val="2"/>
        <charset val="238"/>
      </rPr>
      <t>€</t>
    </r>
    <r>
      <rPr>
        <b/>
        <sz val="11"/>
        <color theme="1"/>
        <rFont val="Calibri"/>
        <family val="2"/>
        <charset val="238"/>
        <scheme val="minor"/>
      </rPr>
      <t>)</t>
    </r>
  </si>
  <si>
    <t>Obračun po kompletu.</t>
  </si>
  <si>
    <t>1.</t>
  </si>
  <si>
    <t>1.1.</t>
  </si>
  <si>
    <t>komplet</t>
  </si>
  <si>
    <t>Pripremni i završni radovi</t>
  </si>
  <si>
    <t>PRIPREMA SANACIJE</t>
  </si>
  <si>
    <t>2.1.</t>
  </si>
  <si>
    <t>2.2.</t>
  </si>
  <si>
    <t>2.3.</t>
  </si>
  <si>
    <t>m'</t>
  </si>
  <si>
    <t>kom</t>
  </si>
  <si>
    <t>2.4.</t>
  </si>
  <si>
    <t>2.</t>
  </si>
  <si>
    <t>SANACIJA VLAŽNIH PUKOTINA INJEKTIRANJEM</t>
  </si>
  <si>
    <t>Ugradnja pakera</t>
  </si>
  <si>
    <t>Stavke uključuje čišćenje površine oko pukotine, zasijecanje traga pukotine, ispuhivanje, bušenje rupa pod kutom od 45° za ugradnju pakera u cik-cak rasporedu s obje strane pukotine, ispuhivanje izbušenih rupa komprimiranim zrakom i ugradnju pakera.</t>
  </si>
  <si>
    <t>Injektiranje pukotina poliuretanskom smolom</t>
  </si>
  <si>
    <t>Obračun stavke po komadu ugrađenih pakera.</t>
  </si>
  <si>
    <t>Obračun stavke po m' zatvorene pukotine.</t>
  </si>
  <si>
    <t>Obračun stavke po m' injektirane pukotine.</t>
  </si>
  <si>
    <t>Obračun stavke po m2 premazane površine.</t>
  </si>
  <si>
    <t xml:space="preserve">Temeljni premaz </t>
  </si>
  <si>
    <t>Elastični zaštitni premaz</t>
  </si>
  <si>
    <t>Zaštitni premazi betonske obloge</t>
  </si>
  <si>
    <t>SANACIJA SUHIH PUKOTINA INJEKTIRANJEM</t>
  </si>
  <si>
    <t>Injektiranje pukotina epoksidnom smolom</t>
  </si>
  <si>
    <t>Priprema površine betonske obloge</t>
  </si>
  <si>
    <t>Obračun stavke po m2 pripremljene površine.</t>
  </si>
  <si>
    <t>Nanošenje reparaturnog morta</t>
  </si>
  <si>
    <t>Obračun stavke po m2 obrađene površine.</t>
  </si>
  <si>
    <t>Stavka uključuje čišćenje oljuštene površine, uklanjanje slabih dijelova betona i betona oko armaturnog željeza, te  čišćenje odvojenih ili izlistanih slojeva korodiranog željeza do stupnja metalnog sjaja.</t>
  </si>
  <si>
    <t>Stavka uključuje apliciranje jednokomponentnog temeljnog premaza na vodenoj bazi u jednom sloju (1 premaz).</t>
  </si>
  <si>
    <r>
      <t>m</t>
    </r>
    <r>
      <rPr>
        <vertAlign val="superscript"/>
        <sz val="11"/>
        <rFont val="Calibri"/>
        <family val="2"/>
        <charset val="238"/>
        <scheme val="minor"/>
      </rPr>
      <t>2</t>
    </r>
  </si>
  <si>
    <t>Stavka uključuje apliciranje elastičnog zaštitnog premaza u boji na akrilno disperzivnoj bazi u dva sloja (2 premaza).</t>
  </si>
  <si>
    <t>Stavka uključuje: troškove mobilizacije i demobilizacije gradilišta (ljudstvo, strojevi, oprema, alati) kao pripremu za započinjanje radova, demobilizaciju i mobilizaciju gradilišta uslijed prekida u izvođenju radova (tijekom ljetne sezone, te praznika i blagdana), uređenje privremenih gradilišnih deponija, troškove energenata (voda, struja, goriva, maziva), privremeno izmještanje i ponovna montaža instalacija, prometnih znakova i tunelske opreme (sa njihovim nosačima, policama i pričvrsnim materijalom) na lokacijama gdje se obavlja sanacija, postavljanje skela ili platformi za pristup pozicijama za izvođenje radova, korištenje oplata, završno čišćenje i dovođenje lokacije u prvobitno stanje, projekt organizacije građenja, te sve manje neimenovane troškove.</t>
  </si>
  <si>
    <t>3.</t>
  </si>
  <si>
    <t>3.1.</t>
  </si>
  <si>
    <t>3.2.</t>
  </si>
  <si>
    <t>3.3.</t>
  </si>
  <si>
    <t>3.4.</t>
  </si>
  <si>
    <t>3.4.1.</t>
  </si>
  <si>
    <t>3.4.2.</t>
  </si>
  <si>
    <t>4.</t>
  </si>
  <si>
    <t>4.1.</t>
  </si>
  <si>
    <t>4.2.</t>
  </si>
  <si>
    <t>4.3.</t>
  </si>
  <si>
    <t>4.3.1.</t>
  </si>
  <si>
    <t>4.3.2.</t>
  </si>
  <si>
    <t>Priprema sanacije ukupno (€)</t>
  </si>
  <si>
    <t>Sanacija vlažnih pukotina injektiranjem ukupno (€)</t>
  </si>
  <si>
    <t>Sanacija suhih pukotina injektiranjem ukupno (€)</t>
  </si>
  <si>
    <t>Sanacija oljuštene betonske obloge ukupno (€)</t>
  </si>
  <si>
    <t>5.</t>
  </si>
  <si>
    <t>5.1.</t>
  </si>
  <si>
    <t>5.2.</t>
  </si>
  <si>
    <t>Ručno bušenje vibracijskim bušilicama ø12 mm, na razmacima od 30 cm, dubine 20 cm po polovici dilatacijske reške pod kutom od 15° naizmjenično lijevo i desno od osi reške.
Obračun po komadu</t>
  </si>
  <si>
    <t>1x62=62</t>
  </si>
  <si>
    <t>5.1.1.</t>
  </si>
  <si>
    <t>5.1.2.</t>
  </si>
  <si>
    <t>5.1.3.</t>
  </si>
  <si>
    <t>Ručno širenje reške na dimenziju 7x15 cm. Izvodi se lakim ručnim alatima: brusilicom i sjekačem za beton. 
Obračun po m' izdubljenog betona u okolini reške.</t>
  </si>
  <si>
    <t>1x20=20</t>
  </si>
  <si>
    <t>Ručno pažljivo uklanjanje posteljice od pijeska, u kojoj su položeni kablovi u instalacijskom kanalu. Pijesak treba deponirati na privremeni deponij. 
Obračun po m' instalacijskog kanala.</t>
  </si>
  <si>
    <t>1 x 3</t>
  </si>
  <si>
    <t>Ugradnja brtvene trake preko dilatacijske reške</t>
  </si>
  <si>
    <t>5.2.1.</t>
  </si>
  <si>
    <t xml:space="preserve">Ručno čišćenje betona žičanom četkom sa obje strane uz dilatacijsku rešku u širini od cca 15-20 cm. 
Obračun prema m' pripremljene podloge betona u okolini reške. </t>
  </si>
  <si>
    <t>5.2.2.</t>
  </si>
  <si>
    <t>Dobava i ugradnja epoksidnog ljepila  na prethodno naneseni primer za vlažnu podlogu, po potrebi (beton sa količinom vlage &gt; 2%). Polaganje lijepila se izvodi na prethodno očišćeni beton (2 x 15 cm), te se nakon ugradnje trake ljepilo nanosi na gornju površinu i uz rubove trake (2 x 15 cm) - sve prema uputi proizvođača. 
Obračun prema m' ugrađene brtvene trake.</t>
  </si>
  <si>
    <t>5.2.3.</t>
  </si>
  <si>
    <t>Dobava i ugradnja brtvene trake širine 50 cm preko reške. Traka se postavlja pomoću epoksidnog ljepila i nastavlja se u uzdužnom smjeru sve prema uputi proizvođača. Obračun prema m' ugrađene trake.</t>
  </si>
  <si>
    <t>5.3.</t>
  </si>
  <si>
    <t>Izvođenje sabirnih okana ispod pješačke staze</t>
  </si>
  <si>
    <t>5.3.1.</t>
  </si>
  <si>
    <t>Zasijecanje betona pješačke staze sa strana tunela u širini 50 cm i dubine 65 cm. Zasijecanje se izvodi lakim ručnim alatima kako se ne bi oštetila struktura betona pješačke staze i rubnjaka. 
Obračun po m³ uklonjenog betona.</t>
  </si>
  <si>
    <t>2x(0,40x0,50x0,65)=0,26</t>
  </si>
  <si>
    <t>m³</t>
  </si>
  <si>
    <t>5.3.2.</t>
  </si>
  <si>
    <t>5.3.3.</t>
  </si>
  <si>
    <t>5.3.4.</t>
  </si>
  <si>
    <t>Dobava i ugradnja uzdužne odvodne cijevi ispod kolnika tunela. Kanalizacijske cijevi nazivnog promjera 200 mm, od poliestera proizvedene prema HRN EN 14364:2008. Pojedinačna dužina cijevi je 6 m, a na jednom kraju cijevi je montirana poliesterska spojnica s brtvom od EPDM-a. Brtva od EPDM-a mora u potpunosti, cijelom površinom, prekrivati unutrašnju stranu poliesterske spojnice. Ugradnja uključuje i brtvljenje mortom u betonskoj stjenci na početku i na kraju cijevi. 
Obračun po m' ugrađene PE cijevi.</t>
  </si>
  <si>
    <t>0,5x2=1</t>
  </si>
  <si>
    <t>Dobava i ugradnja reparaturnog morta okana. Ručna obrada zaglađivanjem stjenki okna za prihvat vode iz reške reparaturnim mortom R4 u debljini slojem od cca 5-10 cm sa unutarnjim slobodnih otvorom min 30x30 visine 55 cm i prostorom za taloženje od 10 cm ispod dna izljevne PE cijevi ø200 mm. 
Obračun prema m³ ugrađenog morta.</t>
  </si>
  <si>
    <t>2x(0,5x0,5x0,65-0,3x0,3x0,55)=0,11</t>
  </si>
  <si>
    <t>Dobava materijala i izvedba priključenja horizontalne cijevi ispod kolnika na okna. Obzirom na ugrađene kablove u instalacijskim kanalima potrebno je izvesti optimalno rješenje prema mogućnostima, odnosno prostoru između kablova. Moguća je ugradnja PE cijevi ili limenog elementa istog unutarnjeg presjeka (cca 300 cm2). Obračun po kom izvedenog spoja.</t>
  </si>
  <si>
    <t>1x2=2</t>
  </si>
  <si>
    <t>Priprema za zatvaranje odvoda tunela u duljini 1 m ljepljenjem brtvenom trakom. Dobava i ugradnja epoksidnog ljepila. Polaganje lijepila se izvodi na prethodno očišćeni beton (30 cm), te se nakon ugradnje trake ljepilo nanosi na gornju površinu i uz rubove trake (30 cm) - sve prema uputi proizvođača. 
Obračun prema m' ugrađene brtvene trake.</t>
  </si>
  <si>
    <t>1x1=1</t>
  </si>
  <si>
    <t>5.3.5.</t>
  </si>
  <si>
    <t>5.4.</t>
  </si>
  <si>
    <t>Prokop kroz konstrukciju kolnika sa polaganjem PE cijevi u betonsku posteljicu</t>
  </si>
  <si>
    <t>5.4.1.</t>
  </si>
  <si>
    <t>Uklanjanje slojeva asfaltnog kolnika u širini trake od 40 cm. Izvodi se s prethodnim zasijecanjem slojeva asfalta u debljini cca 20 cm. Nakon toga se ručno odlamanjem uklanja asfalt sva 3 sloja. 
Obračun prema m² uklonjenog asfaltnog kolnika.</t>
  </si>
  <si>
    <t>1x(0,4x7,5)=3</t>
  </si>
  <si>
    <t>5.4.2.</t>
  </si>
  <si>
    <t>Iskop u sloju cementne stabilizacije ili tampona ispod asfaltnih slojeva. 
Obračun prema m³ iskopa.</t>
  </si>
  <si>
    <t>1x(0,4x7,5x0,4)=1,2</t>
  </si>
  <si>
    <t>m²</t>
  </si>
  <si>
    <t>Dobava i ugradnja uzdužne odvodne cijevi ispod kolnika tunela. Kanalizacijske cijevi nazivnog promjera 200 mm, od poliestera proizvedene prema HRN EN 14364:2008. Pojedinačna dužina cijevi je 6 m, a na jednom kraju cijevi je montirana poliesterska spojnica s brtvom od EPDM-a. Brtva od EPDM-a mora u potpunosti, cijelom površinom, prekrivati unutrašnju stranu poliesterske spojnice. Ugradnja uključuje i brtvljenje mortom u betonskoj stjenci na početku i na kraju cijevi. Obračun po m' ugrađene PE cijevi.</t>
  </si>
  <si>
    <t>5.4.3.</t>
  </si>
  <si>
    <t>5.4.4.</t>
  </si>
  <si>
    <t>Ugradnja betona C25/30 kao podloge PE cijevi i kao ispunu nakon polaganja PE cijevi. 
Obračun prema m³ ugrađenog betona posteljica.</t>
  </si>
  <si>
    <t>1x[7,5x[0,4x0,4 - 0,2²π]]= 0,26</t>
  </si>
  <si>
    <t>5.5.</t>
  </si>
  <si>
    <t>Izvedba brtvenog sloja u nivou asfalta</t>
  </si>
  <si>
    <t>5.5.1.</t>
  </si>
  <si>
    <t>Ostali i završni radovi</t>
  </si>
  <si>
    <t>5.6.</t>
  </si>
  <si>
    <t>Po završetku povezivanja cjevovoda potrebno je izvršiti ponovno zatrpavanje instalacijskih kanala pijeskom prethodno izvađenim iz kanala. 
Obračun po m'.</t>
  </si>
  <si>
    <t>5.6.1.</t>
  </si>
  <si>
    <t>1x3=3</t>
  </si>
  <si>
    <t>5.6.2.</t>
  </si>
  <si>
    <t>5.6.3.</t>
  </si>
  <si>
    <t>Popravljanje horizontalne signalizacije. Uključuje iscrtavanje crta horizontalne signalizacije na kolniku tunela, sve prema postojećem stanju. Koristiti istu fluorescentnu boju za pune ili isprekidane crte ili rebraste crte kakve su izvedene u tunelu. 
Obračun prema m' izvedenih crta.</t>
  </si>
  <si>
    <t>1x(3 x 1)=3</t>
  </si>
  <si>
    <t>Bojanje do postojeće boje tunela (cca 4,90m) u bijelu/crvenu boju obiju strana gumene brtve cca 50 cm širine, a ostatak u boji kojom je obojen beton tunela na tom mjestu. 
Obračun prema m² obojene betonske obloge tunela.</t>
  </si>
  <si>
    <t>bijela/crvena boja: 1x(4,9x0,5x2)=4,9</t>
  </si>
  <si>
    <t>druga boja: 1x(2,6x0,5)=1,3</t>
  </si>
  <si>
    <t>6.1.</t>
  </si>
  <si>
    <t>6.1.1.</t>
  </si>
  <si>
    <t>6.1.2.</t>
  </si>
  <si>
    <t>6.1.3.</t>
  </si>
  <si>
    <t>6.2.</t>
  </si>
  <si>
    <t>6.2.1.</t>
  </si>
  <si>
    <t>6.2.2.</t>
  </si>
  <si>
    <t>6.2.3.</t>
  </si>
  <si>
    <t>6.3.</t>
  </si>
  <si>
    <t>6.3.1.</t>
  </si>
  <si>
    <t>6.3.2.</t>
  </si>
  <si>
    <t>6.3.3.</t>
  </si>
  <si>
    <t>6.3.4.</t>
  </si>
  <si>
    <t>6.3.5.</t>
  </si>
  <si>
    <t>6.4.</t>
  </si>
  <si>
    <t>6.4.1.</t>
  </si>
  <si>
    <t>6.4.2.</t>
  </si>
  <si>
    <t>6.4.3.</t>
  </si>
  <si>
    <t>6.4.4.</t>
  </si>
  <si>
    <t>6.5.</t>
  </si>
  <si>
    <t>6.5.1.</t>
  </si>
  <si>
    <t>6.6.</t>
  </si>
  <si>
    <t>6.6.1.</t>
  </si>
  <si>
    <t>6.6.2.</t>
  </si>
  <si>
    <t>6.6.3.</t>
  </si>
  <si>
    <t>6.</t>
  </si>
  <si>
    <t>7.</t>
  </si>
  <si>
    <t>7.1.</t>
  </si>
  <si>
    <t>7.1.1.</t>
  </si>
  <si>
    <t>7.1.2.</t>
  </si>
  <si>
    <t>7.1.3.</t>
  </si>
  <si>
    <t>7.2.</t>
  </si>
  <si>
    <t>7.2.1.</t>
  </si>
  <si>
    <t>7.2.2.</t>
  </si>
  <si>
    <t>7.2.3.</t>
  </si>
  <si>
    <t>7.3.</t>
  </si>
  <si>
    <t>7.3.1.</t>
  </si>
  <si>
    <t>7.3.2.</t>
  </si>
  <si>
    <t>7.3.3.</t>
  </si>
  <si>
    <t>7.3.4.</t>
  </si>
  <si>
    <t>7.3.5.</t>
  </si>
  <si>
    <t>7.4.</t>
  </si>
  <si>
    <t>7.4.1.</t>
  </si>
  <si>
    <t>7.4.2.</t>
  </si>
  <si>
    <t>7.4.3.</t>
  </si>
  <si>
    <t>7.4.4.</t>
  </si>
  <si>
    <t>7.5.</t>
  </si>
  <si>
    <t>7.6.</t>
  </si>
  <si>
    <t>7.5.1.</t>
  </si>
  <si>
    <t>7.6.1.</t>
  </si>
  <si>
    <t>7.6.2.</t>
  </si>
  <si>
    <t>7.6.3.</t>
  </si>
  <si>
    <t>Sanacija dilatacijske reške na stacionaži km 24+400 ukupno (€)</t>
  </si>
  <si>
    <t>Sanacija dilatacijske reške na stacionaži km 24+460 ukupno (€)</t>
  </si>
  <si>
    <t>Sanacija dilatacijske reške na stacionaži km 24+250 ukupno (€)</t>
  </si>
  <si>
    <t>8.</t>
  </si>
  <si>
    <t>8.1.</t>
  </si>
  <si>
    <t>8.1.1.</t>
  </si>
  <si>
    <t>8.1.2.</t>
  </si>
  <si>
    <t>8.2.</t>
  </si>
  <si>
    <t>8.2.1.</t>
  </si>
  <si>
    <t>8.2.2.</t>
  </si>
  <si>
    <t>8.2.3.</t>
  </si>
  <si>
    <t>REKAPITULACIJA</t>
  </si>
  <si>
    <t xml:space="preserve">SANACIJA DILATACIJSKE REŠKE NA STACIONAŽI km 24+250 </t>
  </si>
  <si>
    <t xml:space="preserve">SANACIJA DILATACIJSKE REŠKE NA STACIONAŽI km 24+400 </t>
  </si>
  <si>
    <t>SANACIJA DILATACIJSKE REŠKE NA STACIONAŽI km 24+460</t>
  </si>
  <si>
    <t>Pripremni radovi</t>
  </si>
  <si>
    <t>9.</t>
  </si>
  <si>
    <t>9.1.</t>
  </si>
  <si>
    <t>9.2.</t>
  </si>
  <si>
    <t>9.3.</t>
  </si>
  <si>
    <t>9.3.1.</t>
  </si>
  <si>
    <t>9.3.2.</t>
  </si>
  <si>
    <t>10.</t>
  </si>
  <si>
    <t>SANACIJA OLJUŠTENE BETONSKE OBLOGE NA PORTALIMA TUNELA I NA PRVE DVIJE KAMPADE NA ULAZIMA I IZLAZIMA TUNELA</t>
  </si>
  <si>
    <t xml:space="preserve">10.1. </t>
  </si>
  <si>
    <t>Stavka uključuje čišćenje dilatacijske reške, uklanjanje odvojenih komada betona i nečistoća. Obračun po m'.</t>
  </si>
  <si>
    <t>10.2.</t>
  </si>
  <si>
    <t xml:space="preserve">10.3. </t>
  </si>
  <si>
    <t>10.3.1.</t>
  </si>
  <si>
    <t>10.3.2.</t>
  </si>
  <si>
    <t>Sanacija oljuštene betonske obloge na portalima i na prve dvije kampade na ulazima i izlazima tunela ukupno (€)</t>
  </si>
  <si>
    <t>54x0,5</t>
  </si>
  <si>
    <t>2.5.</t>
  </si>
  <si>
    <t>2.5.1.</t>
  </si>
  <si>
    <t>2.5.2.</t>
  </si>
  <si>
    <t>Stavka uključuje uklanjanje postojećih pakera i čišćenje šupljina nastalih od uklanjanja pakera i cijele sanirane površine. Obračun po m² očišćene površine.</t>
  </si>
  <si>
    <t>Ručno bušenje vibracijskim bušilicama ø12 mm, na razmacima od 30 cm, dubine 20 cm po polovici dilatacijske reške pod kutom od 15° naizmjenično lijevo i desno od osi reške.
Obračun po komadu.</t>
  </si>
  <si>
    <t>SANACIJA DILATACIJSKIH REŠKI SA VIDLJIVIM ODLAMANJEM BETONA</t>
  </si>
  <si>
    <t>OPĆI UVJETI</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</si>
  <si>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</si>
  <si>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</si>
  <si>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</si>
  <si>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</si>
  <si>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</si>
  <si>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</si>
  <si>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Troškovi tekućih ispitivanja nosivosti štapnih sidara sukladno projektu također su uključeni u jedinične cijene izvođenja radova. Stavke troškovnika odnose se na definitivno dovršene radove, ispitane po kvaliteti i funkcionalnosti od ovlaštenih institucija, te preuzete po nadzornoj službi Investitora, ukoliko nije u opisu izričito drukčije određeno.</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</si>
  <si>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</si>
  <si>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</si>
  <si>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</si>
  <si>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</si>
  <si>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 izvođenja radova.</t>
  </si>
  <si>
    <r>
      <t xml:space="preserve">SANACIJA OLJUŠTENE BETONSKE OBLOGE </t>
    </r>
    <r>
      <rPr>
        <b/>
        <sz val="11"/>
        <rFont val="Calibri"/>
        <family val="2"/>
        <charset val="238"/>
        <scheme val="minor"/>
      </rPr>
      <t xml:space="preserve">U BOKOVIMA TUNELA </t>
    </r>
  </si>
  <si>
    <t>11.</t>
  </si>
  <si>
    <t xml:space="preserve">Armirano betonski poklopci instalacijskih kanala </t>
  </si>
  <si>
    <t>11.1.</t>
  </si>
  <si>
    <t>Obračun stavke po komadu ugrađenih AB poklopaca.</t>
  </si>
  <si>
    <t>Predgotovljeni rubnjaci</t>
  </si>
  <si>
    <t>12.</t>
  </si>
  <si>
    <t>12.1.</t>
  </si>
  <si>
    <t>Obračun stavke po m' ugrađenog rubnjaka.</t>
  </si>
  <si>
    <t>5.3.6.</t>
  </si>
  <si>
    <t>6.3.6.</t>
  </si>
  <si>
    <t>7.3.6.</t>
  </si>
  <si>
    <t>Sanacija dilatacijskih reški sa vidljivim odlamanjem betona ukupno (€)</t>
  </si>
  <si>
    <t xml:space="preserve">Stavka uključuje demontažu i zbrinjavanje postojećih značajno oštećenih AB poklopaca instalacijskih kanala, te nabavu, dopremu i montažu novih AB poklopaca od betona klase C 35/45, pojedinačnih dimenzija 50x70x10 cm. </t>
  </si>
  <si>
    <t>Armirano betonski poklopci instalacijskih kanala ukupno (€)</t>
  </si>
  <si>
    <t xml:space="preserve">SVEUKUPNO (€) </t>
  </si>
  <si>
    <t>ARMIRANO BETONSKI POKLOPCI INSTALACIJSKIH KANALA</t>
  </si>
  <si>
    <t>PREDGOTOVLJENI RUBNJACI</t>
  </si>
  <si>
    <t>Predgotovljeni rubnjaci ukupno (€)</t>
  </si>
  <si>
    <t>TUNEL ŠKURINJE I (LIJEVA CIJEV)</t>
  </si>
  <si>
    <t>TROŠKOVNIK RADOVA</t>
  </si>
  <si>
    <t>Stavka uključuje demontažu i zbrinjavanje postojećih značajno oštećenih rubnjaka, te nabavu, dopremu i montažu novih predgotovljenih rubnjaka od betona klase C 35/45 (sa spojevima od trajno elastičnog kita, na podlozi od izravnavajućeg sloja cementnog morta klase R4).</t>
  </si>
  <si>
    <t>Ponuditelj:</t>
  </si>
  <si>
    <t>(potpis ovlaštene osobe)</t>
  </si>
  <si>
    <t>____________________</t>
  </si>
  <si>
    <t>Geodetski radovi obuhvaćaju iskolčenje objekta, sva mjerenja u svezi prijenosa podataka na teren i obrnuto, održavanje iskolčenih oznaka na terenu, snimanje u svrhu obračuna količina radova, te izradu snimke izvedenog stanja. Svi troškovi navedenih geodetskih radova ne obračunavaju se zasebno, već su uključeni u jedničnu cijenu izvođenja radova.</t>
  </si>
  <si>
    <t>Brtvljenje tragova pukotina reparaturnim mortom klase R4</t>
  </si>
  <si>
    <t>Stavka uključuje injektiranje poliuretanskom smolom s karakteristikama sukladno projektu, uklanjanje pakera nakon završenog injektiranja, zatvaranje rupa reparaturnim mortom R4, te čišćenje i poravnavanje područja injektiranja od zaostale injekcijske smjese i morta.</t>
  </si>
  <si>
    <t>Stavka uključuje injektiranje dvokomponentnom epoksidnom smolom niske viskoznosti s karakteristikama sukladno projektu, uklanjanje pakera nakon završenog injektiranja, zatvaranje rupa reparaturnim mortom R4, te čišćenje i poravnavanje područja injektiranja od zaostale injekcijske smjese i morta.</t>
  </si>
  <si>
    <r>
      <t>Zatvaranje odvoda tunela u duljini 1 m ljepljenjem brtvenom trakom. Dobava i ugradnja brtvene trake</t>
    </r>
    <r>
      <rPr>
        <sz val="11"/>
        <color theme="1"/>
        <rFont val="Calibri"/>
        <family val="2"/>
        <scheme val="minor"/>
      </rPr>
      <t xml:space="preserve"> širine 30 cm na epoksidno ljepilo</t>
    </r>
    <r>
      <rPr>
        <sz val="11"/>
        <color theme="1"/>
        <rFont val="Calibri"/>
        <family val="2"/>
        <scheme val="minor"/>
      </rPr>
      <t>. Traka se postavlja pomoću epoksidnog ljepila i nastavlja se u uzdužnom smjeru sve prema uputi proizvođača. 
Obračun prema m' ugrađene trake.</t>
    </r>
  </si>
  <si>
    <r>
      <t>Dobava i ugradnja brtvenog sloja poliesterskom masom</t>
    </r>
    <r>
      <rPr>
        <strike/>
        <sz val="11"/>
        <color rgb="FFFF0000"/>
        <rFont val="Calibri"/>
        <family val="2"/>
        <charset val="238"/>
        <scheme val="minor"/>
      </rPr>
      <t xml:space="preserve"> </t>
    </r>
    <r>
      <rPr>
        <sz val="11"/>
        <color theme="1"/>
        <rFont val="Calibri"/>
        <family val="2"/>
        <scheme val="minor"/>
      </rPr>
      <t>u sloju od 6 cm, širini 40 cm do nivoa asfalta. Ugradnja brtvenog sloja uključuje prethodnu ugradnju pocinčanih L profila pomoću sidrenih sredstava ubušenih u beton posteljice od betona. 
Obračun prema m' ugrađenog poliuretanskog brtvenog sloja.</t>
    </r>
  </si>
  <si>
    <r>
      <t>Zatvaranje odvoda tunela u duljini 1 m ljepljenjem brtvenom trakom. Dobava i ugradnja brtvene trake</t>
    </r>
    <r>
      <rPr>
        <sz val="11"/>
        <color theme="1"/>
        <rFont val="Calibri"/>
        <family val="2"/>
        <scheme val="minor"/>
      </rPr>
      <t xml:space="preserve"> širine 30 cm na epoksidno ljepilo. Traka se postavlja pomoću epoksidnog ljepila i nastavlja se u uzdužnom smjeru sve prema uputi proizvođača. 
Obračun prema m' ugrađene trake.</t>
    </r>
  </si>
  <si>
    <t>Dobava i ugradnja brtvenog sloja poliesterskom masom u sloju od 6 cm, širini 40 cm do nivoa asfalta. Ugradnja brtvenog sloja uključuje prethodnu ugradnju pocinčanih L profila pomoću sidrenih sredstava ubušenih u beton posteljice od betona. 
Obračun prema m' ugrađenog poliuretanskog brtvenog sloja.</t>
  </si>
  <si>
    <r>
      <t xml:space="preserve">Stavka uključuje apliciranje jednokomponentnog reparaturnog morta na bazi cementa, ojačanog vlaknima, koji ispunjava zahtjeve klase R4 po HRN EN 1504-3 (tlačna čvrstoća </t>
    </r>
    <r>
      <rPr>
        <sz val="11"/>
        <rFont val="Calibri"/>
        <family val="2"/>
        <charset val="238"/>
      </rPr>
      <t xml:space="preserve">≥ </t>
    </r>
    <r>
      <rPr>
        <sz val="11"/>
        <rFont val="Calibri"/>
        <family val="2"/>
        <charset val="238"/>
        <scheme val="minor"/>
      </rPr>
      <t xml:space="preserve">45 MPa, prionjivost ≥ 2 MPa). Debljina sloja iznosi od 5-40 mm po radnom koraku. Maksimalna veličina zrna je 3 mm. </t>
    </r>
  </si>
  <si>
    <t>Zatvaranje odvoda tunela u duljini 1 m ljepljenjem brtvenom trakom. Dobava i ugradnja brtvene trake širine 30 cm na epoksidno ljepilo . Traka se postavlja pomoću epoksidnog ljepila i nastavlja se u uzdužnom smjeru sve prema uputi proizvođača. 
Obračun prema m' ugrađene trake.</t>
  </si>
  <si>
    <r>
      <t xml:space="preserve">Dobava i ugradnja brtvenog sloja poliesterskom masom </t>
    </r>
    <r>
      <rPr>
        <sz val="11"/>
        <color theme="1"/>
        <rFont val="Calibri"/>
        <family val="2"/>
        <scheme val="minor"/>
      </rPr>
      <t>u sloju od 6 cm, širini 40 cm do nivoa asfalta. Ugradnja brtvenog sloja uključuje prethodnu ugradnju pocinčanih L profila pomoću sidrenih sredstava ubušenih u beton posteljice od betona. 
Obračun prema m' ugrađenog poliuretanskog brtvenog sloja.</t>
    </r>
  </si>
  <si>
    <t>Bojanje do postojeće boje tunela (cca 4,5 m) u bijelu/crvenu boju obiju strana gumene brtve cca 50 cm širine, a ostatak u boji kojom je obojen beton tunela na tom mjestu. 
Obračun prema m² obojene betonske obloge tunela.</t>
  </si>
  <si>
    <t xml:space="preserve">Stavka uključuje apliciranje jednokomponentnog reparaturnog morta na bazi cementa, ojačanog vlaknima, koji ispunjava zahtjeve klase R4 po HRN EN 1504-3 (tlačna čvrstoća ≥ 45 MPa, prionjivost ≥ 2 MPa). Debljina sloja iznosi od 5-40 mm po radnom koraku. Maksimalna veličina zrna je 3 mm. </t>
  </si>
  <si>
    <t>Zapunjavanje šupljina polimercementnim reparaturnim mortom klase R4.</t>
  </si>
  <si>
    <t>bijela/crvena boja: 1x(4,5x0,5x2)=4,5</t>
  </si>
  <si>
    <t>SANACIJA DILATACIJSKE REŠKE NA STACIONAŽI km 24+577</t>
  </si>
  <si>
    <t>Sanacija dilatacijske reške na stacionaži km 24+577 ukupno (€)</t>
  </si>
  <si>
    <t>TROŠKOVNIK</t>
  </si>
  <si>
    <t>GRAĐEVINA: Tunel Tuhobić (Desna cijev)</t>
  </si>
  <si>
    <t>2.4.1.</t>
  </si>
  <si>
    <t>196,00x0,15</t>
  </si>
  <si>
    <t>2.4.2.</t>
  </si>
  <si>
    <t>156,00x0,15</t>
  </si>
  <si>
    <t>SANACIJA DILATACIJSKE REŠKE IZMEĐU KAMPADA br. 69 i 70</t>
  </si>
  <si>
    <t>PRIPREMNI RADOVI</t>
  </si>
  <si>
    <t>4.1.1.</t>
  </si>
  <si>
    <t>4.1.2.</t>
  </si>
  <si>
    <t>4.1.3.</t>
  </si>
  <si>
    <t>4.2.1.</t>
  </si>
  <si>
    <t>4.2.2.</t>
  </si>
  <si>
    <t>4.2.3.</t>
  </si>
  <si>
    <t>4.3.3.</t>
  </si>
  <si>
    <t>4.3.4.</t>
  </si>
  <si>
    <t>4.3.5.</t>
  </si>
  <si>
    <t>4.3.6.</t>
  </si>
  <si>
    <t>Zatvaranje odvoda tunela u duljini 1 m ljepljenjem brtvenom trakom. Dobava i ugradnja brtvene trake širine 30 cm na epoksidno ljepilo. Traka se postavlja pomoću epoksidnog ljepila i nastavlja se u uzdužnom smjeru sve prema uputi proizvođača. 
Obračun prema m' ugrađene trake.</t>
  </si>
  <si>
    <t>4.4.</t>
  </si>
  <si>
    <t>4.4.1.</t>
  </si>
  <si>
    <t>4.4.2.</t>
  </si>
  <si>
    <t>4.4.3.</t>
  </si>
  <si>
    <t>4.4.4.</t>
  </si>
  <si>
    <t>4.5.</t>
  </si>
  <si>
    <t>4.5.1.</t>
  </si>
  <si>
    <t>4.6.</t>
  </si>
  <si>
    <t>4.6.1.</t>
  </si>
  <si>
    <t>4.6.2.</t>
  </si>
  <si>
    <t>4.6.3.</t>
  </si>
  <si>
    <t>Bojanje do postojeće boje tunela (cca 4,50m) u bijelu/crvenu boju obiju strana gumene brtve cca 50 cm širine, a ostatak u boji kojom je obojen beton tunela na tom mjestu. 
Obračun prema m² obojene betonske obloge tunela.</t>
  </si>
  <si>
    <t>Sanacija dilatacijske reške između kampada 69 i 70 ukupno (€)</t>
  </si>
  <si>
    <t>SANACIJA DILATACIJSKE REŠKE IZMEĐU KAMPADA br. 115 i 116</t>
  </si>
  <si>
    <t>Sanacija dilatacijske reške između kampada 115 i 116 ukupno (€)</t>
  </si>
  <si>
    <t>SANACIJA DILATACIJSKE REŠKE IZMEĐU KAMPADA br. 127 i 128</t>
  </si>
  <si>
    <t>Sanacija dilatacijske reške između kampada 127 i 128 ukupno (€)</t>
  </si>
  <si>
    <t xml:space="preserve">SANACIJA OLJUŠTENE BETONSKE OBLOGE U BOKOVIMA I SVODU  </t>
  </si>
  <si>
    <r>
      <t xml:space="preserve">Stavka uključuje apliciranje jednokomponentnog reparaturnog morta na bazi cementa, ojačanog vlaknima, koji ispunjava zahtjeve klase R4 po HRN EN 1504-3 (tlačna čvrstoća </t>
    </r>
    <r>
      <rPr>
        <sz val="11"/>
        <rFont val="Calibri"/>
        <family val="2"/>
        <charset val="238"/>
      </rPr>
      <t>≥ 4</t>
    </r>
    <r>
      <rPr>
        <sz val="11"/>
        <rFont val="Calibri"/>
        <family val="2"/>
        <charset val="238"/>
        <scheme val="minor"/>
      </rPr>
      <t xml:space="preserve">5 MPa, prionjivost ≥ 2 MPa). Debljina sloja iznosi od 5-25 mm po radnom koraku. Maksimalna veličina zrna je 2 mm. </t>
    </r>
  </si>
  <si>
    <t>Sanacija oljuštene betonske obloge u bokovima i svodu ukupno (€)</t>
  </si>
  <si>
    <t xml:space="preserve">8.1. </t>
  </si>
  <si>
    <t>Zapunjavanje šupljina polimercementnim reparaturnim mortom.</t>
  </si>
  <si>
    <t>140,00x0,10x0,10=1,4</t>
  </si>
  <si>
    <t xml:space="preserve">8.3. </t>
  </si>
  <si>
    <t>8.3.1.</t>
  </si>
  <si>
    <t>140,00x0,15=21,00</t>
  </si>
  <si>
    <t>8.3.2.</t>
  </si>
  <si>
    <t>SANACIJA POVRŠINA BETONSKE OBLOGE GDJE JE VIDLJIVA ARMATURA</t>
  </si>
  <si>
    <t>Sanacija površina betonske obloge gdje je vidljiva armatura ukupno (€)</t>
  </si>
  <si>
    <t>10.1.</t>
  </si>
  <si>
    <t>SVEUKUPNO (€)</t>
  </si>
  <si>
    <t>GRAĐEVINA: TUNEL TUHOBIĆ (Lijeva cijev)</t>
  </si>
  <si>
    <t>44,00x0,15</t>
  </si>
  <si>
    <t>SANACIJA DILATACIJSKE REŠKE IZMEĐU KAMPADA 90 I 91</t>
  </si>
  <si>
    <t>3.1.1.</t>
  </si>
  <si>
    <t>3.1.2.</t>
  </si>
  <si>
    <t>3.1.3.</t>
  </si>
  <si>
    <t>3.2.1.</t>
  </si>
  <si>
    <t>3.2.2.</t>
  </si>
  <si>
    <t>3.2.3.</t>
  </si>
  <si>
    <t>3.3.1.</t>
  </si>
  <si>
    <t>3.3.2.</t>
  </si>
  <si>
    <t>3.3.4.</t>
  </si>
  <si>
    <t>3.3.5.</t>
  </si>
  <si>
    <t>3.3.6.</t>
  </si>
  <si>
    <t>3.4.3.</t>
  </si>
  <si>
    <t>3.4.4.</t>
  </si>
  <si>
    <t>3.5.</t>
  </si>
  <si>
    <t>3.5.1.</t>
  </si>
  <si>
    <t>3.6.</t>
  </si>
  <si>
    <t>3.6.1.</t>
  </si>
  <si>
    <t>3.6.2.</t>
  </si>
  <si>
    <t>3.6.3.</t>
  </si>
  <si>
    <t>Sanacija dilatacijske reške između kampada 90 i 91 (€)</t>
  </si>
  <si>
    <t>SANACIJA DILATACIJSKE REŠKE IZMEĐU KAMPADA 147 I 148</t>
  </si>
  <si>
    <t>Sanacija dilatacijske reške između kampada 147 i 148 (€)</t>
  </si>
  <si>
    <t>SANACIJA DIJELOVA UNUTARNJE OBLOGE S VIDLJIVOM ARMATUROM NA POVRŠINI</t>
  </si>
  <si>
    <t>20,00x 1,00</t>
  </si>
  <si>
    <t>4,00x 1,00</t>
  </si>
  <si>
    <t>4,00x1,00</t>
  </si>
  <si>
    <t>Sanacija dijelova unutarnje obloge s vidljivom armaturom na površini ukupno (€)</t>
  </si>
  <si>
    <t xml:space="preserve">6.1. </t>
  </si>
  <si>
    <t>20,00x0,15x0,10</t>
  </si>
  <si>
    <t xml:space="preserve">6.3. </t>
  </si>
  <si>
    <t>20,00x0,15</t>
  </si>
  <si>
    <t>20,00x0,3</t>
  </si>
  <si>
    <t>40,00x0,15</t>
  </si>
  <si>
    <t>SANACIJA OLJUŠTENE BETONSKE OBLOGE TUNELA</t>
  </si>
  <si>
    <t>8.3.</t>
  </si>
  <si>
    <t>Sanacija oljuštene betonske obloge tunela ukupno (€)</t>
  </si>
  <si>
    <t>TUNEL ŠKURINJE (LIJEVA CIJEV)</t>
  </si>
  <si>
    <t>TUNEL TUHOBIĆ (DESNA CIJEV)</t>
  </si>
  <si>
    <t>TUNEL TUHOBIĆ (LIJEVA CIJEV)</t>
  </si>
  <si>
    <t>Br.</t>
  </si>
  <si>
    <t>Jed. mj.</t>
  </si>
  <si>
    <t>Jed. cijena</t>
  </si>
  <si>
    <t>Cijena 
[€]</t>
  </si>
  <si>
    <t>1</t>
  </si>
  <si>
    <t/>
  </si>
  <si>
    <t>1.1</t>
  </si>
  <si>
    <r>
      <rPr>
        <b/>
        <sz val="10"/>
        <color indexed="8"/>
        <rFont val="Calibri"/>
        <family val="2"/>
      </rPr>
      <t xml:space="preserve">Mobilizacija, demobilizacija i organizacija gradilišta.
</t>
    </r>
    <r>
      <rPr>
        <sz val="10"/>
        <color indexed="8"/>
        <rFont val="Calibri"/>
        <family val="2"/>
      </rPr>
      <t>Radovi uključuju:
- prisustvo tehničkog osoblja i ostalih radnika
- sve potrebne strojeve, alate, privremene ograde, glavne i pomoćne materijale, vodu, energiju, goriva, maziva
- opremu gradilišta (kontejneri, radionice, rasvjetna tijela za rad noću)
- unutarnji transport materijala do mjesta ugradnje
- sve ostalo potrebno za izvođenje radova
Stavka obuhvaća uređenje, organizaciju i raspremanje gradilišta i privremene deponije po završetku radova te dovođenje okoliša u prvobitno stanje.
Obračun za komplet uređenog, održavanog i raspremljenog gradilišta.</t>
    </r>
  </si>
  <si>
    <t>kpl</t>
  </si>
  <si>
    <t>1.2</t>
  </si>
  <si>
    <r>
      <rPr>
        <b/>
        <sz val="10"/>
        <color indexed="8"/>
        <rFont val="Calibri"/>
        <family val="2"/>
      </rPr>
      <t>Doprema, montaža, demontaža potrebnih skela i radnih platformi za radove na visini.</t>
    </r>
    <r>
      <rPr>
        <sz val="10"/>
        <color indexed="8"/>
        <rFont val="Calibri"/>
        <family val="2"/>
      </rPr>
      <t xml:space="preserve">
Stavka uključuje sva potrebna seljenja, montaže i demontaže te osiguranja radova na visini. Radovi se izvode do kote + 6.85 (kalota). Stavka obuhvaća sav rad, materijal, opremu i sve drugo potrebno za potpuno dovršenje rada. Obračun u kompletu za sve potrebno na svim lokacijama, svim visinama.</t>
    </r>
  </si>
  <si>
    <t>2</t>
  </si>
  <si>
    <t>SANACIJA TUNELSKE OBLOGE</t>
  </si>
  <si>
    <t>2.1</t>
  </si>
  <si>
    <r>
      <rPr>
        <b/>
        <sz val="10"/>
        <rFont val="Calibri"/>
        <family val="2"/>
      </rPr>
      <t>Uklanjanje oštećenog betona tunelske obloge kampade 28 na kaloti u debljini do 15 cm.</t>
    </r>
    <r>
      <rPr>
        <sz val="10"/>
        <rFont val="Calibri"/>
        <family val="2"/>
      </rPr>
      <t xml:space="preserve">
Uklanjanje betona vodom visokog pritiska-hidrorazaranjem (&gt;2000 bara, Q≥60 l/min). Stavka obuhvaća sav rad i opremu potrebnu za potpuno dovršenje stavke, uključivo utovar i odvoz svog materijala na mjesto oporabe ili zbrinjavanja, te čišćenje terena oko gradilišta. Obračun je po m3.</t>
    </r>
  </si>
  <si>
    <t>1.5×5.0×0.2</t>
  </si>
  <si>
    <t>m3</t>
  </si>
  <si>
    <t>2.2</t>
  </si>
  <si>
    <r>
      <rPr>
        <b/>
        <sz val="10"/>
        <rFont val="Calibri"/>
        <family val="2"/>
      </rPr>
      <t xml:space="preserve">Ispiranje betonske površine tunelske obloge vodom pod pritiskom od 800 bara.
</t>
    </r>
    <r>
      <rPr>
        <sz val="10"/>
        <rFont val="Calibri"/>
        <family val="2"/>
      </rPr>
      <t>Radovi obuhvaćaju ispiranje betonskih površina prije i nakon hidrodemolliranja. Stavka obuhvaća sav rad, materijal i opremu potrebnu za potpuno dovršenje stavke. 
Obračun je po m2 isprane površine.</t>
    </r>
  </si>
  <si>
    <t>1.5×5.0×2</t>
  </si>
  <si>
    <t>m2</t>
  </si>
  <si>
    <t>2.3</t>
  </si>
  <si>
    <r>
      <rPr>
        <b/>
        <sz val="10"/>
        <rFont val="Calibri"/>
        <family val="2"/>
      </rPr>
      <t>Injektiranje pukotina u betonu sekundarne tunelske obloge.</t>
    </r>
    <r>
      <rPr>
        <sz val="10"/>
        <rFont val="Calibri"/>
        <family val="2"/>
      </rPr>
      <t xml:space="preserve">
Injektiranje pukotina epoksidnom smolom s prethodnom ugradnjom packera, za utiskivanje mase. Stavka obuhvaća sav rad, opremu i materijal potreban za injektiranje. Obračun je po m1 injektirane pukotine.</t>
    </r>
  </si>
  <si>
    <t>1.5×5.0×0.5</t>
  </si>
  <si>
    <t>2.4</t>
  </si>
  <si>
    <r>
      <rPr>
        <b/>
        <sz val="10"/>
        <rFont val="Calibri"/>
        <family val="2"/>
      </rPr>
      <t>Zamjena (dopuna) oštećene armature nakon hidrorazaranja betona.</t>
    </r>
    <r>
      <rPr>
        <sz val="10"/>
        <rFont val="Calibri"/>
        <family val="2"/>
      </rPr>
      <t xml:space="preserve"> 
Kriterij uklanjanja je kada je uslijed korozije promjer šipke lokalno smanjen za 10 % ili je kontinuirano stanjena šipka (poprečni presjek) za više od 20 % (prepostavljeno 15 % dodatne i zamjenske armature od sve otvorene armature).  Zamjena i dopuna armature se izvodi navarivanjem ili umetanjem novih šipki s propisanim preklopom i armaturnim vezicama. Stavka uključuje nabavu, prijevoz i ugradnju čelika iste kakvoće kao i postojeća armatura, odnosno najmanje B500B. Obračun je po kg ugrađene armature.</t>
    </r>
  </si>
  <si>
    <t>1.5×5.0×0.2×120×0.15</t>
  </si>
  <si>
    <t>kg</t>
  </si>
  <si>
    <t>2.5</t>
  </si>
  <si>
    <r>
      <rPr>
        <b/>
        <sz val="10"/>
        <rFont val="Calibri"/>
        <family val="2"/>
      </rPr>
      <t>Antikorozivna zaštita otvorene armature.</t>
    </r>
    <r>
      <rPr>
        <sz val="10"/>
        <rFont val="Calibri"/>
        <family val="2"/>
      </rPr>
      <t xml:space="preserve">
Zaštita se obavlja jednokomponentnim cementnoveznim premazom sa dodatkom primera i inhibitora korozije. Mort za zaštitu od korozije prema HRN EN 1504-7. Sve ostale radnje prema tehničkim uputstvima od strane proizvođača materijala.  Obračun je po m2 pripremljene podloge. Izrada prema OTU 7-03.3.1.</t>
    </r>
  </si>
  <si>
    <t>1.5×5.0</t>
  </si>
  <si>
    <t>2.6</t>
  </si>
  <si>
    <r>
      <rPr>
        <b/>
        <sz val="10"/>
        <rFont val="Calibri"/>
        <family val="2"/>
      </rPr>
      <t xml:space="preserve">Ugradnja ankera Ø 12 u bušene rupe l=20 cm u postojećem betonu sekundarne tunelske obloge. </t>
    </r>
    <r>
      <rPr>
        <sz val="10"/>
        <rFont val="Calibri"/>
        <family val="2"/>
      </rPr>
      <t xml:space="preserve">
Ankeri se ugrađuju za povezivanje novih betonskih elemenata s postojećim betonom. Jedinična cijena obuhvaća bušenje i čišćenje rupa, nabavu, prijevoz i ugradnju ljepila na bazi epoksida visoke nosivosti za sidrenje i ugradnju ankera. Obračun je po komadu ugrađenog ankera.</t>
    </r>
  </si>
  <si>
    <t>2.6.1</t>
  </si>
  <si>
    <t>Ankeri za povezivanje novog betonskog sloja s betonom primarne tunelske obloge, Ø12, 4 kom/m2</t>
  </si>
  <si>
    <t>24+2×6</t>
  </si>
  <si>
    <t>2.7</t>
  </si>
  <si>
    <r>
      <rPr>
        <b/>
        <sz val="10"/>
        <rFont val="Calibri"/>
        <family val="2"/>
      </rPr>
      <t>Rebrasta armatura B500B.</t>
    </r>
    <r>
      <rPr>
        <sz val="10"/>
        <rFont val="Calibri"/>
        <family val="2"/>
      </rPr>
      <t xml:space="preserve"> 
Radovi obuhvaćaju montažu armature prema specifikacijama iz projekta. U cijenu su uključeni nabava i prijevoz čelika za armiranje, razvrstavanje i čišćenje, sječenje i savijanje, prijevozi i prijenosi, postavljanje, podlaganje i vezanje te eventualno zavarivanje, uključivo sav rad i materijal potreban za dovršenje i postavljanje u projektirani položaj. Obračun je po kg ugrađene armature.</t>
    </r>
  </si>
  <si>
    <t>2.7.1</t>
  </si>
  <si>
    <t>Mreže B500B, Q 385 za novi betonski sloj tunelske obloge</t>
  </si>
  <si>
    <t>1.5×5.0×6.1×1.1</t>
  </si>
  <si>
    <t>2.8</t>
  </si>
  <si>
    <r>
      <rPr>
        <b/>
        <sz val="10"/>
        <rFont val="Calibri"/>
        <family val="2"/>
      </rPr>
      <t>Betoniranje sloja debljine 15 cm na postojećem betonu sekundarne tunelske obloge uz korištenje potrebnih veznih slojeva.</t>
    </r>
    <r>
      <rPr>
        <sz val="10"/>
        <rFont val="Calibri"/>
        <family val="2"/>
      </rPr>
      <t xml:space="preserve">
Betoniranje se izvodi mlaznim betonom C30/37, razreda izloženosti XC3, XD1, mokrim postupkom. U jediničnu cijenu su uključeni nabava betona, svi prijevozi i prijenosi, rad na ugradnji i njezi betona, te sav drugi potrebni rad i materijal. Armatura se obračunava posebno. Obračun je po m3 ugrađenog betona.</t>
    </r>
  </si>
  <si>
    <t>2.9</t>
  </si>
  <si>
    <r>
      <rPr>
        <b/>
        <sz val="10"/>
        <rFont val="Calibri"/>
        <family val="2"/>
      </rPr>
      <t>Ugradnja polimer-cementnog sanacijskog morta za debljine do 6 cm.</t>
    </r>
    <r>
      <rPr>
        <sz val="10"/>
        <rFont val="Calibri"/>
        <family val="2"/>
      </rPr>
      <t xml:space="preserve">
Sanacija betonskih površina ugradnjom polimer-cementnog morta klase R4 (HRN EN 1504-3) uz korištenje potrebnih veznih slojeva. Prionjivost nakon 50 ciklusa (HRN EN 13687-1) mora biti 2,0 MPa. 
Ugradnja morta vrši se strojno, prema uputama proizvođača, na čistu površinu betona na kojoj nema prašine, masnoća, ostataka betona ili drugih nečistoća. Prionjivost betonske podloge metodom pull-off (HRN EN 1542) prije ugradnje sanacijskog morta mora biti veća od 1,50 MPa. Obračun je po m3 ugrađenog polimer-cementnog morta.</t>
    </r>
  </si>
  <si>
    <t>1.5×5.0×0.1</t>
  </si>
  <si>
    <t>R E K A P I T U L A C I J A</t>
  </si>
  <si>
    <t>UKUPNO (bez PDV-a):</t>
  </si>
  <si>
    <t>PDV 25%:</t>
  </si>
  <si>
    <t>SVEUKUPNO:</t>
  </si>
  <si>
    <t>TUNEL VRŠEK (LIJEVA CIJEV)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</si>
</sst>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 &quot;€&quot;"/>
    <numFmt numFmtId="166" formatCode="#,##0.00\ &quot;kn&quot;"/>
  </numFmts>
  <fonts count="3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theme="1"/>
      <name val="Calibri"/>
      <family val="2"/>
      <charset val="238"/>
    </font>
    <font>
      <sz val="11"/>
      <name val="Calibri"/>
      <family val="2"/>
      <charset val="238"/>
      <scheme val="minor"/>
    </font>
    <font>
      <b/>
      <sz val="11"/>
      <name val="Calibri"/>
      <family val="2"/>
      <charset val="238"/>
      <scheme val="minor"/>
    </font>
    <font>
      <vertAlign val="superscript"/>
      <sz val="11"/>
      <name val="Calibri"/>
      <family val="2"/>
      <charset val="238"/>
      <scheme val="minor"/>
    </font>
    <font>
      <sz val="11"/>
      <name val="Calibri"/>
      <family val="2"/>
      <charset val="238"/>
    </font>
    <font>
      <b/>
      <sz val="11"/>
      <color theme="1"/>
      <name val="Calibri"/>
      <family val="2"/>
      <scheme val="minor"/>
    </font>
    <font>
      <sz val="11"/>
      <color rgb="FFFF0000"/>
      <name val="Calibri"/>
      <family val="2"/>
      <scheme val="minor"/>
    </font>
    <font>
      <b/>
      <sz val="11"/>
      <name val="Calibri"/>
      <family val="2"/>
      <scheme val="minor"/>
    </font>
    <font>
      <b/>
      <sz val="14"/>
      <color theme="1"/>
      <name val="Calibri"/>
      <family val="2"/>
      <scheme val="minor"/>
    </font>
    <font>
      <sz val="11"/>
      <name val="Calibri"/>
      <family val="2"/>
      <scheme val="minor"/>
    </font>
    <font>
      <sz val="11"/>
      <color rgb="FFFF0000"/>
      <name val="Calibri"/>
      <family val="2"/>
      <charset val="238"/>
      <scheme val="minor"/>
    </font>
    <font>
      <strike/>
      <sz val="11"/>
      <color rgb="FFFF0000"/>
      <name val="Calibri"/>
      <family val="2"/>
      <charset val="238"/>
      <scheme val="minor"/>
    </font>
    <font>
      <b/>
      <sz val="11"/>
      <color rgb="FF000000"/>
      <name val="Calibri"/>
      <family val="2"/>
      <charset val="238"/>
    </font>
    <font>
      <sz val="10"/>
      <color indexed="8"/>
      <name val="Arial"/>
      <family val="2"/>
      <charset val="238"/>
    </font>
    <font>
      <sz val="10"/>
      <name val="Arial"/>
      <family val="2"/>
      <charset val="238"/>
    </font>
    <font>
      <b/>
      <sz val="11"/>
      <color rgb="FFFF0000"/>
      <name val="Calibri"/>
      <family val="2"/>
      <charset val="238"/>
      <scheme val="minor"/>
    </font>
    <font>
      <b/>
      <sz val="12"/>
      <color theme="1"/>
      <name val="Calibri"/>
      <family val="2"/>
      <charset val="238"/>
      <scheme val="minor"/>
    </font>
    <font>
      <b/>
      <sz val="14"/>
      <color theme="1"/>
      <name val="Calibri"/>
      <family val="2"/>
      <charset val="238"/>
      <scheme val="minor"/>
    </font>
    <font>
      <sz val="10"/>
      <color theme="1"/>
      <name val="Calibri"/>
      <family val="2"/>
      <scheme val="minor"/>
    </font>
    <font>
      <b/>
      <sz val="12"/>
      <color theme="1"/>
      <name val="Calibri"/>
      <family val="2"/>
      <scheme val="minor"/>
    </font>
    <font>
      <sz val="10"/>
      <name val="Times New Roman CE"/>
      <charset val="238"/>
    </font>
    <font>
      <b/>
      <sz val="10"/>
      <color indexed="8"/>
      <name val="Calibri"/>
      <family val="2"/>
      <charset val="238"/>
    </font>
    <font>
      <b/>
      <sz val="10"/>
      <color indexed="8"/>
      <name val="Calibri"/>
      <family val="2"/>
    </font>
    <font>
      <b/>
      <sz val="10"/>
      <name val="Calibri"/>
      <family val="2"/>
      <charset val="238"/>
    </font>
    <font>
      <sz val="10"/>
      <color indexed="8"/>
      <name val="Calibri"/>
      <family val="2"/>
      <charset val="238"/>
    </font>
    <font>
      <sz val="10"/>
      <color rgb="FF0070C0"/>
      <name val="Calibri"/>
      <family val="2"/>
      <charset val="238"/>
    </font>
    <font>
      <sz val="10"/>
      <color indexed="8"/>
      <name val="Calibri"/>
      <family val="2"/>
    </font>
    <font>
      <sz val="10"/>
      <name val="Calibri"/>
      <family val="2"/>
      <charset val="238"/>
    </font>
    <font>
      <b/>
      <sz val="10"/>
      <name val="Calibri"/>
      <family val="2"/>
    </font>
    <font>
      <sz val="10"/>
      <name val="Calibri"/>
      <family val="2"/>
    </font>
    <font>
      <b/>
      <sz val="11"/>
      <name val="Calibri"/>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rgb="FFD9D9D9"/>
      </patternFill>
    </fill>
    <fill>
      <patternFill patternType="solid">
        <fgColor theme="3" tint="0.79998168889431442"/>
        <bgColor indexed="64"/>
      </patternFill>
    </fill>
    <fill>
      <patternFill patternType="solid">
        <fgColor rgb="FF92D050"/>
        <bgColor indexed="64"/>
      </patternFill>
    </fill>
    <fill>
      <patternFill patternType="solid">
        <fgColor rgb="FFFF0000"/>
        <bgColor indexed="64"/>
      </patternFill>
    </fill>
    <fill>
      <patternFill patternType="solid">
        <fgColor indexed="11"/>
        <bgColor indexed="64"/>
      </patternFill>
    </fill>
    <fill>
      <patternFill patternType="solid">
        <fgColor indexed="12"/>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4" fontId="24" fillId="0" borderId="0"/>
  </cellStyleXfs>
  <cellXfs count="202">
    <xf numFmtId="0" fontId="0" fillId="0" borderId="0" xfId="0"/>
    <xf numFmtId="0" fontId="0" fillId="0" borderId="0" xfId="0" applyAlignment="1">
      <alignment horizontal="center" vertical="center" wrapText="1"/>
    </xf>
    <xf numFmtId="0" fontId="0" fillId="0" borderId="0" xfId="0"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 fontId="0" fillId="2" borderId="1" xfId="0" applyNumberForma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2" fontId="0" fillId="0" borderId="1" xfId="0" applyNumberFormat="1" applyBorder="1" applyAlignment="1">
      <alignment horizontal="center" vertical="center" wrapText="1"/>
    </xf>
    <xf numFmtId="2" fontId="6" fillId="2" borderId="1" xfId="0" applyNumberFormat="1" applyFont="1" applyFill="1" applyBorder="1" applyAlignment="1">
      <alignment horizontal="right" vertical="center" wrapText="1"/>
    </xf>
    <xf numFmtId="2" fontId="5"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3" fillId="4" borderId="1" xfId="0" applyFont="1" applyFill="1" applyBorder="1" applyAlignment="1">
      <alignment horizontal="left" vertical="center" wrapText="1"/>
    </xf>
    <xf numFmtId="4" fontId="13" fillId="4" borderId="1" xfId="0" applyNumberFormat="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0" xfId="0" applyFont="1" applyAlignment="1">
      <alignment horizontal="left" vertical="center" wrapText="1"/>
    </xf>
    <xf numFmtId="4" fontId="13" fillId="0" borderId="1" xfId="0" applyNumberFormat="1" applyFont="1" applyBorder="1" applyAlignment="1">
      <alignment horizontal="center" vertical="center" wrapText="1"/>
    </xf>
    <xf numFmtId="0" fontId="10" fillId="0" borderId="4" xfId="0" applyFont="1" applyBorder="1" applyAlignment="1">
      <alignment horizontal="left" vertical="center" wrapText="1"/>
    </xf>
    <xf numFmtId="0" fontId="16" fillId="5" borderId="8" xfId="0" applyFont="1" applyFill="1" applyBorder="1" applyAlignment="1">
      <alignment horizontal="justify" vertical="center" wrapText="1"/>
    </xf>
    <xf numFmtId="0" fontId="17" fillId="0" borderId="0" xfId="0" applyFont="1" applyAlignment="1">
      <alignment vertical="center"/>
    </xf>
    <xf numFmtId="0" fontId="18" fillId="0" borderId="0" xfId="0" applyFont="1" applyAlignment="1">
      <alignment horizontal="justify" vertical="top" wrapText="1"/>
    </xf>
    <xf numFmtId="0" fontId="18" fillId="0" borderId="0" xfId="0" applyFont="1" applyAlignment="1">
      <alignment horizontal="justify" vertical="center"/>
    </xf>
    <xf numFmtId="0" fontId="18" fillId="0" borderId="0" xfId="0" applyFont="1" applyAlignment="1" applyProtection="1">
      <alignment horizontal="justify" vertical="top" wrapText="1"/>
      <protection locked="0"/>
    </xf>
    <xf numFmtId="4" fontId="1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4" fontId="20"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4" fontId="6" fillId="2" borderId="1" xfId="0" applyNumberFormat="1" applyFont="1" applyFill="1" applyBorder="1" applyAlignment="1">
      <alignment horizontal="right" vertical="center" wrapText="1"/>
    </xf>
    <xf numFmtId="4" fontId="13" fillId="4" borderId="1" xfId="0" applyNumberFormat="1" applyFont="1" applyFill="1" applyBorder="1" applyAlignment="1">
      <alignment horizontal="right" vertical="center" wrapText="1"/>
    </xf>
    <xf numFmtId="4" fontId="10"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6" fillId="4"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2"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0" fillId="0" borderId="0" xfId="0" applyAlignment="1">
      <alignment horizontal="right" vertical="center" wrapText="1"/>
    </xf>
    <xf numFmtId="0" fontId="22" fillId="0" borderId="0" xfId="0" applyFont="1" applyAlignment="1">
      <alignment horizontal="right" vertical="center" wrapText="1"/>
    </xf>
    <xf numFmtId="0" fontId="13" fillId="0" borderId="1" xfId="0" applyFont="1" applyBorder="1" applyAlignment="1">
      <alignment horizontal="left" vertical="center" wrapText="1"/>
    </xf>
    <xf numFmtId="2" fontId="13" fillId="0" borderId="1" xfId="0" applyNumberFormat="1" applyFont="1" applyBorder="1" applyAlignment="1">
      <alignment horizontal="center" vertical="center" wrapText="1"/>
    </xf>
    <xf numFmtId="0" fontId="11" fillId="2" borderId="1" xfId="0" applyFont="1" applyFill="1" applyBorder="1" applyAlignment="1">
      <alignment horizontal="left"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left" vertical="center" wrapText="1"/>
    </xf>
    <xf numFmtId="4" fontId="3" fillId="0" borderId="2"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0" fontId="0" fillId="0" borderId="0" xfId="0" applyFill="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0" fillId="0" borderId="1" xfId="0" applyNumberForma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2" fontId="0" fillId="0" borderId="1" xfId="0" applyNumberFormat="1" applyBorder="1" applyAlignment="1">
      <alignment horizontal="left" vertical="center" wrapText="1"/>
    </xf>
    <xf numFmtId="4" fontId="0" fillId="0" borderId="2" xfId="0" applyNumberFormat="1" applyBorder="1" applyAlignment="1">
      <alignment horizontal="center" vertical="center" wrapText="1"/>
    </xf>
    <xf numFmtId="4" fontId="13" fillId="0" borderId="11" xfId="0" applyNumberFormat="1" applyFont="1" applyBorder="1" applyAlignment="1">
      <alignment horizontal="center" vertical="center" wrapText="1"/>
    </xf>
    <xf numFmtId="4" fontId="1" fillId="2" borderId="1" xfId="0" applyNumberFormat="1" applyFont="1" applyFill="1" applyBorder="1" applyAlignment="1">
      <alignment horizontal="center" vertical="center" wrapText="1"/>
    </xf>
    <xf numFmtId="0" fontId="25" fillId="6" borderId="1" xfId="1" applyNumberFormat="1" applyFont="1" applyFill="1" applyBorder="1" applyAlignment="1">
      <alignment horizontal="center" vertical="center"/>
    </xf>
    <xf numFmtId="49" fontId="25" fillId="6" borderId="1" xfId="1" applyNumberFormat="1" applyFont="1" applyFill="1" applyBorder="1" applyAlignment="1">
      <alignment horizontal="center" vertical="center"/>
    </xf>
    <xf numFmtId="0" fontId="26" fillId="6" borderId="1" xfId="1" applyNumberFormat="1" applyFont="1" applyFill="1" applyBorder="1" applyAlignment="1">
      <alignment horizontal="center" vertical="center"/>
    </xf>
    <xf numFmtId="0" fontId="25" fillId="6" borderId="1" xfId="1" applyNumberFormat="1" applyFont="1" applyFill="1" applyBorder="1" applyAlignment="1">
      <alignment horizontal="center" vertical="center" wrapText="1"/>
    </xf>
    <xf numFmtId="4" fontId="25" fillId="6" borderId="1" xfId="1" applyFont="1" applyFill="1" applyBorder="1" applyAlignment="1">
      <alignment horizontal="center" vertical="center" wrapText="1"/>
    </xf>
    <xf numFmtId="4" fontId="27" fillId="6" borderId="1" xfId="1" applyFont="1" applyFill="1" applyBorder="1" applyAlignment="1">
      <alignment horizontal="center" vertical="center" wrapText="1"/>
    </xf>
    <xf numFmtId="4" fontId="28" fillId="0" borderId="0" xfId="1" applyFont="1"/>
    <xf numFmtId="4" fontId="29" fillId="0" borderId="0" xfId="1" applyFont="1" applyAlignment="1">
      <alignment horizontal="center"/>
    </xf>
    <xf numFmtId="4" fontId="28" fillId="0" borderId="0" xfId="1" applyFont="1" applyAlignment="1">
      <alignment horizontal="right"/>
    </xf>
    <xf numFmtId="164" fontId="28" fillId="0" borderId="0" xfId="1" applyNumberFormat="1" applyFont="1"/>
    <xf numFmtId="49" fontId="28" fillId="0" borderId="0" xfId="1" applyNumberFormat="1" applyFont="1" applyAlignment="1">
      <alignment horizontal="left" vertical="top"/>
    </xf>
    <xf numFmtId="49" fontId="28" fillId="0" borderId="0" xfId="1" applyNumberFormat="1" applyFont="1" applyAlignment="1">
      <alignment horizontal="center" vertical="top"/>
    </xf>
    <xf numFmtId="4" fontId="30" fillId="0" borderId="0" xfId="1" applyFont="1" applyAlignment="1">
      <alignment vertical="center"/>
    </xf>
    <xf numFmtId="4" fontId="28" fillId="0" borderId="0" xfId="1" applyFont="1" applyAlignment="1">
      <alignment vertical="center"/>
    </xf>
    <xf numFmtId="4" fontId="28" fillId="0" borderId="0" xfId="1" applyFont="1" applyAlignment="1">
      <alignment horizontal="right" vertical="center"/>
    </xf>
    <xf numFmtId="49" fontId="25" fillId="7" borderId="5" xfId="0" applyNumberFormat="1" applyFont="1" applyFill="1" applyBorder="1" applyAlignment="1">
      <alignment horizontal="left" vertical="center"/>
    </xf>
    <xf numFmtId="0" fontId="18" fillId="8" borderId="0" xfId="0" applyFont="1" applyFill="1"/>
    <xf numFmtId="0" fontId="26" fillId="7" borderId="7" xfId="0" applyFont="1" applyFill="1" applyBorder="1" applyAlignment="1">
      <alignment vertical="center"/>
    </xf>
    <xf numFmtId="0" fontId="28" fillId="7" borderId="7" xfId="0" applyFont="1" applyFill="1" applyBorder="1" applyAlignment="1">
      <alignment horizontal="center" vertical="center"/>
    </xf>
    <xf numFmtId="0" fontId="28" fillId="7" borderId="7" xfId="0" applyFont="1" applyFill="1" applyBorder="1" applyAlignment="1">
      <alignment horizontal="right" vertical="center"/>
    </xf>
    <xf numFmtId="0" fontId="31" fillId="7" borderId="7" xfId="0" applyFont="1" applyFill="1" applyBorder="1" applyAlignment="1">
      <alignment horizontal="right" vertical="center"/>
    </xf>
    <xf numFmtId="4" fontId="32" fillId="7" borderId="7" xfId="0" applyNumberFormat="1" applyFont="1" applyFill="1" applyBorder="1" applyAlignment="1">
      <alignment horizontal="right" vertical="center"/>
    </xf>
    <xf numFmtId="0" fontId="28" fillId="0" borderId="0" xfId="0" applyFont="1"/>
    <xf numFmtId="0" fontId="28" fillId="0" borderId="0" xfId="0" applyFont="1" applyAlignment="1">
      <alignment horizontal="left"/>
    </xf>
    <xf numFmtId="0" fontId="30" fillId="0" borderId="0" xfId="0" applyFont="1"/>
    <xf numFmtId="0" fontId="18" fillId="9" borderId="0" xfId="0" applyFont="1" applyFill="1"/>
    <xf numFmtId="0" fontId="30" fillId="0" borderId="0" xfId="1" applyNumberFormat="1" applyFont="1" applyAlignment="1">
      <alignment vertical="top" wrapText="1"/>
    </xf>
    <xf numFmtId="0" fontId="28" fillId="0" borderId="0" xfId="1" applyNumberFormat="1" applyFont="1" applyAlignment="1">
      <alignment horizontal="center"/>
    </xf>
    <xf numFmtId="4" fontId="31" fillId="0" borderId="0" xfId="1" applyFont="1" applyAlignment="1">
      <alignment horizontal="right"/>
    </xf>
    <xf numFmtId="4" fontId="31" fillId="0" borderId="0" xfId="1" applyFont="1"/>
    <xf numFmtId="4" fontId="25" fillId="0" borderId="0" xfId="1" applyFont="1"/>
    <xf numFmtId="4" fontId="30" fillId="0" borderId="0" xfId="1" applyFont="1"/>
    <xf numFmtId="4" fontId="29" fillId="0" borderId="0" xfId="1" applyFont="1"/>
    <xf numFmtId="49" fontId="31" fillId="0" borderId="0" xfId="1" applyNumberFormat="1" applyFont="1" applyAlignment="1">
      <alignment horizontal="left" vertical="top"/>
    </xf>
    <xf numFmtId="49" fontId="31" fillId="0" borderId="0" xfId="1" applyNumberFormat="1" applyFont="1" applyAlignment="1">
      <alignment horizontal="center" vertical="top"/>
    </xf>
    <xf numFmtId="4" fontId="32" fillId="0" borderId="0" xfId="1" applyFont="1"/>
    <xf numFmtId="0" fontId="27" fillId="0" borderId="0" xfId="1" applyNumberFormat="1" applyFont="1" applyAlignment="1">
      <alignment horizontal="center"/>
    </xf>
    <xf numFmtId="4" fontId="27" fillId="0" borderId="0" xfId="1" applyFont="1" applyAlignment="1">
      <alignment horizontal="right"/>
    </xf>
    <xf numFmtId="4" fontId="27" fillId="0" borderId="0" xfId="1" applyFont="1"/>
    <xf numFmtId="0" fontId="30" fillId="0" borderId="0" xfId="1" applyNumberFormat="1" applyFont="1" applyAlignment="1">
      <alignment horizontal="justify" vertical="top" wrapText="1"/>
    </xf>
    <xf numFmtId="0" fontId="33" fillId="0" borderId="0" xfId="1" applyNumberFormat="1" applyFont="1" applyAlignment="1">
      <alignment horizontal="justify" vertical="top" wrapText="1"/>
    </xf>
    <xf numFmtId="0" fontId="31" fillId="0" borderId="0" xfId="1" applyNumberFormat="1" applyFont="1" applyAlignment="1">
      <alignment horizontal="center"/>
    </xf>
    <xf numFmtId="4" fontId="31" fillId="7" borderId="7" xfId="0" applyNumberFormat="1" applyFont="1" applyFill="1" applyBorder="1" applyAlignment="1">
      <alignment horizontal="right" vertical="center"/>
    </xf>
    <xf numFmtId="4" fontId="30" fillId="0" borderId="0" xfId="1" applyFont="1" applyAlignment="1">
      <alignment horizontal="right"/>
    </xf>
    <xf numFmtId="0" fontId="31" fillId="0" borderId="0" xfId="1" applyNumberFormat="1" applyFont="1" applyAlignment="1">
      <alignment horizontal="justify" vertical="top" wrapText="1"/>
    </xf>
    <xf numFmtId="49" fontId="28" fillId="0" borderId="0" xfId="1" applyNumberFormat="1" applyFont="1"/>
    <xf numFmtId="0" fontId="18" fillId="10" borderId="0" xfId="0" applyFont="1" applyFill="1"/>
    <xf numFmtId="4" fontId="25" fillId="0" borderId="0" xfId="1" applyFont="1" applyAlignment="1">
      <alignment horizontal="right"/>
    </xf>
    <xf numFmtId="4" fontId="30" fillId="0" borderId="0" xfId="1" applyFont="1" applyAlignment="1">
      <alignment horizontal="left"/>
    </xf>
    <xf numFmtId="4" fontId="25" fillId="0" borderId="0" xfId="1" applyFont="1" applyAlignment="1">
      <alignment horizontal="left"/>
    </xf>
    <xf numFmtId="49" fontId="30" fillId="0" borderId="0" xfId="1" applyNumberFormat="1" applyFont="1"/>
    <xf numFmtId="49" fontId="31" fillId="11" borderId="14" xfId="1" applyNumberFormat="1" applyFont="1" applyFill="1" applyBorder="1" applyAlignment="1">
      <alignment horizontal="left" vertical="center"/>
    </xf>
    <xf numFmtId="49" fontId="31" fillId="11" borderId="15" xfId="1" applyNumberFormat="1" applyFont="1" applyFill="1" applyBorder="1" applyAlignment="1">
      <alignment horizontal="center" vertical="center"/>
    </xf>
    <xf numFmtId="4" fontId="32" fillId="11" borderId="15" xfId="1" applyFont="1" applyFill="1" applyBorder="1" applyAlignment="1">
      <alignment horizontal="left" vertical="center"/>
    </xf>
    <xf numFmtId="4" fontId="31" fillId="11" borderId="15" xfId="1" applyFont="1" applyFill="1" applyBorder="1" applyAlignment="1">
      <alignment horizontal="center" vertical="center"/>
    </xf>
    <xf numFmtId="4" fontId="31" fillId="11" borderId="15" xfId="1" applyFont="1" applyFill="1" applyBorder="1" applyAlignment="1">
      <alignment horizontal="right" vertical="center"/>
    </xf>
    <xf numFmtId="4" fontId="31" fillId="11" borderId="16" xfId="1" applyFont="1" applyFill="1" applyBorder="1" applyAlignment="1">
      <alignment vertical="center"/>
    </xf>
    <xf numFmtId="4" fontId="33" fillId="0" borderId="0" xfId="1" applyFont="1"/>
    <xf numFmtId="4" fontId="31" fillId="0" borderId="0" xfId="1" applyFont="1" applyAlignment="1">
      <alignment horizontal="center"/>
    </xf>
    <xf numFmtId="49" fontId="25" fillId="0" borderId="0" xfId="1" applyNumberFormat="1" applyFont="1" applyAlignment="1">
      <alignment horizontal="right" vertical="center"/>
    </xf>
    <xf numFmtId="4" fontId="25" fillId="0" borderId="0" xfId="1" applyFont="1" applyAlignment="1">
      <alignment vertical="center"/>
    </xf>
    <xf numFmtId="4" fontId="32" fillId="0" borderId="0" xfId="1" applyFont="1" applyAlignment="1">
      <alignment horizontal="justify" vertical="center"/>
    </xf>
    <xf numFmtId="4" fontId="27" fillId="0" borderId="0" xfId="1" applyFont="1" applyAlignment="1">
      <alignment horizontal="center" vertical="center"/>
    </xf>
    <xf numFmtId="4" fontId="27" fillId="0" borderId="0" xfId="1" applyFont="1" applyAlignment="1">
      <alignment horizontal="right" vertical="center"/>
    </xf>
    <xf numFmtId="165" fontId="27" fillId="0" borderId="0" xfId="1" applyNumberFormat="1" applyFont="1" applyAlignment="1">
      <alignment horizontal="right" vertical="center"/>
    </xf>
    <xf numFmtId="4" fontId="32" fillId="0" borderId="0" xfId="1" applyFont="1" applyAlignment="1">
      <alignment horizontal="left" vertical="center"/>
    </xf>
    <xf numFmtId="4" fontId="33" fillId="0" borderId="0" xfId="1" applyFont="1" applyAlignment="1">
      <alignment horizontal="justify"/>
    </xf>
    <xf numFmtId="4" fontId="31" fillId="0" borderId="4" xfId="1" applyFont="1" applyBorder="1" applyAlignment="1">
      <alignment horizontal="right"/>
    </xf>
    <xf numFmtId="166" fontId="31" fillId="0" borderId="4" xfId="1" applyNumberFormat="1" applyFont="1" applyBorder="1" applyAlignment="1">
      <alignment horizontal="right"/>
    </xf>
    <xf numFmtId="49" fontId="31" fillId="11" borderId="5" xfId="1" applyNumberFormat="1" applyFont="1" applyFill="1" applyBorder="1" applyAlignment="1">
      <alignment horizontal="left" vertical="center"/>
    </xf>
    <xf numFmtId="49" fontId="31" fillId="11" borderId="7" xfId="1" applyNumberFormat="1" applyFont="1" applyFill="1" applyBorder="1" applyAlignment="1">
      <alignment horizontal="center" vertical="center"/>
    </xf>
    <xf numFmtId="0" fontId="32" fillId="11" borderId="7" xfId="1" applyNumberFormat="1" applyFont="1" applyFill="1" applyBorder="1" applyAlignment="1">
      <alignment horizontal="justify" vertical="center"/>
    </xf>
    <xf numFmtId="0" fontId="27" fillId="11" borderId="7" xfId="1" applyNumberFormat="1" applyFont="1" applyFill="1" applyBorder="1" applyAlignment="1">
      <alignment horizontal="center" vertical="center"/>
    </xf>
    <xf numFmtId="4" fontId="27" fillId="11" borderId="7" xfId="1" applyFont="1" applyFill="1" applyBorder="1" applyAlignment="1">
      <alignment horizontal="right" vertical="center"/>
    </xf>
    <xf numFmtId="165" fontId="27" fillId="11" borderId="6" xfId="1" applyNumberFormat="1" applyFont="1" applyFill="1" applyBorder="1" applyAlignment="1">
      <alignment horizontal="right" vertical="center"/>
    </xf>
    <xf numFmtId="165" fontId="33" fillId="0" borderId="0" xfId="1" applyNumberFormat="1" applyFont="1" applyAlignment="1">
      <alignment horizontal="right" vertical="center"/>
    </xf>
    <xf numFmtId="0" fontId="34" fillId="11" borderId="7" xfId="1" applyNumberFormat="1" applyFont="1" applyFill="1" applyBorder="1" applyAlignment="1">
      <alignment horizontal="justify" vertical="center"/>
    </xf>
    <xf numFmtId="0" fontId="3" fillId="0" borderId="0" xfId="0" applyFont="1" applyAlignment="1">
      <alignment horizontal="left" vertical="center" wrapText="1"/>
    </xf>
    <xf numFmtId="0" fontId="3" fillId="0" borderId="1" xfId="0" applyFont="1" applyBorder="1" applyAlignment="1">
      <alignment horizontal="righ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right"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right"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11" fillId="0" borderId="1" xfId="0" applyFont="1" applyBorder="1" applyAlignment="1">
      <alignment horizontal="right"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4" fontId="0" fillId="0" borderId="11" xfId="0" applyNumberFormat="1" applyBorder="1" applyAlignment="1">
      <alignment horizontal="center" vertical="center" wrapText="1"/>
    </xf>
    <xf numFmtId="4" fontId="0" fillId="0" borderId="13" xfId="0" applyNumberFormat="1" applyBorder="1" applyAlignment="1">
      <alignment horizontal="center" vertical="center" wrapText="1"/>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3" fillId="0" borderId="6" xfId="0" applyFont="1" applyBorder="1" applyAlignment="1">
      <alignment horizontal="right" vertical="center" wrapText="1"/>
    </xf>
    <xf numFmtId="0" fontId="0" fillId="0" borderId="12" xfId="0" applyBorder="1" applyAlignment="1">
      <alignment horizontal="center" vertical="center" wrapText="1"/>
    </xf>
    <xf numFmtId="0" fontId="21" fillId="0" borderId="4" xfId="0" applyFont="1" applyBorder="1" applyAlignment="1">
      <alignment horizontal="center" vertical="center" wrapText="1"/>
    </xf>
    <xf numFmtId="0" fontId="20" fillId="2" borderId="1" xfId="0" applyFont="1" applyFill="1" applyBorder="1" applyAlignment="1">
      <alignment horizontal="right"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view="pageBreakPreview" zoomScale="115" zoomScaleNormal="80" zoomScaleSheetLayoutView="115" workbookViewId="0">
      <selection activeCell="E7" sqref="E7"/>
    </sheetView>
  </sheetViews>
  <sheetFormatPr defaultRowHeight="15" x14ac:dyDescent="0.25"/>
  <cols>
    <col min="1" max="1" width="87.7109375" customWidth="1"/>
  </cols>
  <sheetData>
    <row r="1" spans="1:1" x14ac:dyDescent="0.25">
      <c r="A1" s="37" t="s">
        <v>214</v>
      </c>
    </row>
    <row r="2" spans="1:1" x14ac:dyDescent="0.25">
      <c r="A2" s="38"/>
    </row>
    <row r="3" spans="1:1" ht="45.75" customHeight="1" x14ac:dyDescent="0.25">
      <c r="A3" s="39" t="s">
        <v>215</v>
      </c>
    </row>
    <row r="4" spans="1:1" x14ac:dyDescent="0.25">
      <c r="A4" s="39"/>
    </row>
    <row r="5" spans="1:1" ht="122.25" customHeight="1" x14ac:dyDescent="0.25">
      <c r="A5" s="39" t="s">
        <v>216</v>
      </c>
    </row>
    <row r="6" spans="1:1" x14ac:dyDescent="0.25">
      <c r="A6" s="39"/>
    </row>
    <row r="7" spans="1:1" ht="87" customHeight="1" x14ac:dyDescent="0.25">
      <c r="A7" s="39" t="s">
        <v>217</v>
      </c>
    </row>
    <row r="8" spans="1:1" x14ac:dyDescent="0.25">
      <c r="A8" s="39"/>
    </row>
    <row r="9" spans="1:1" ht="73.5" customHeight="1" x14ac:dyDescent="0.25">
      <c r="A9" s="39" t="s">
        <v>218</v>
      </c>
    </row>
    <row r="10" spans="1:1" x14ac:dyDescent="0.25">
      <c r="A10" s="39"/>
    </row>
    <row r="11" spans="1:1" ht="63.75" x14ac:dyDescent="0.25">
      <c r="A11" s="39" t="s">
        <v>219</v>
      </c>
    </row>
    <row r="12" spans="1:1" x14ac:dyDescent="0.25">
      <c r="A12" s="39"/>
    </row>
    <row r="13" spans="1:1" ht="132.75" customHeight="1" x14ac:dyDescent="0.25">
      <c r="A13" s="39" t="s">
        <v>220</v>
      </c>
    </row>
    <row r="14" spans="1:1" x14ac:dyDescent="0.25">
      <c r="A14" s="39"/>
    </row>
    <row r="15" spans="1:1" ht="84.75" customHeight="1" x14ac:dyDescent="0.25">
      <c r="A15" s="39" t="s">
        <v>221</v>
      </c>
    </row>
    <row r="16" spans="1:1" x14ac:dyDescent="0.25">
      <c r="A16" s="39"/>
    </row>
    <row r="17" spans="1:1" ht="55.5" customHeight="1" x14ac:dyDescent="0.25">
      <c r="A17" s="40" t="s">
        <v>252</v>
      </c>
    </row>
    <row r="18" spans="1:1" x14ac:dyDescent="0.25">
      <c r="A18" s="39"/>
    </row>
    <row r="19" spans="1:1" ht="44.25" customHeight="1" x14ac:dyDescent="0.25">
      <c r="A19" s="39" t="s">
        <v>222</v>
      </c>
    </row>
    <row r="20" spans="1:1" x14ac:dyDescent="0.25">
      <c r="A20" s="39"/>
    </row>
    <row r="21" spans="1:1" ht="38.25" x14ac:dyDescent="0.25">
      <c r="A21" s="39" t="s">
        <v>223</v>
      </c>
    </row>
    <row r="22" spans="1:1" x14ac:dyDescent="0.25">
      <c r="A22" s="39"/>
    </row>
    <row r="23" spans="1:1" ht="56.25" customHeight="1" x14ac:dyDescent="0.25">
      <c r="A23" s="39" t="s">
        <v>224</v>
      </c>
    </row>
    <row r="24" spans="1:1" x14ac:dyDescent="0.25">
      <c r="A24" s="39"/>
    </row>
    <row r="25" spans="1:1" ht="82.5" customHeight="1" x14ac:dyDescent="0.25">
      <c r="A25" s="39" t="s">
        <v>225</v>
      </c>
    </row>
    <row r="26" spans="1:1" x14ac:dyDescent="0.25">
      <c r="A26" s="39"/>
    </row>
    <row r="27" spans="1:1" ht="69.75" customHeight="1" x14ac:dyDescent="0.25">
      <c r="A27" s="39" t="s">
        <v>226</v>
      </c>
    </row>
    <row r="28" spans="1:1" x14ac:dyDescent="0.25">
      <c r="A28" s="39"/>
    </row>
    <row r="29" spans="1:1" x14ac:dyDescent="0.25">
      <c r="A29" s="4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0"/>
  <sheetViews>
    <sheetView view="pageBreakPreview" zoomScale="115" zoomScaleNormal="100" zoomScaleSheetLayoutView="115" workbookViewId="0">
      <pane xSplit="1" ySplit="3" topLeftCell="B13" activePane="bottomRight" state="frozen"/>
      <selection pane="topRight" activeCell="B1" sqref="B1"/>
      <selection pane="bottomLeft" activeCell="A4" sqref="A4"/>
      <selection pane="bottomRight" activeCell="B14" sqref="B14"/>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8" width="9.140625" style="2"/>
  </cols>
  <sheetData>
    <row r="1" spans="1:6" ht="24.95" customHeight="1" x14ac:dyDescent="0.25">
      <c r="A1" s="177" t="s">
        <v>246</v>
      </c>
      <c r="B1" s="178"/>
      <c r="C1" s="178"/>
      <c r="D1" s="178"/>
      <c r="E1" s="178"/>
      <c r="F1" s="179"/>
    </row>
    <row r="2" spans="1:6" ht="24.95" customHeight="1" x14ac:dyDescent="0.25"/>
    <row r="3" spans="1:6" ht="24.95" customHeight="1" x14ac:dyDescent="0.25">
      <c r="A3" s="177" t="s">
        <v>247</v>
      </c>
      <c r="B3" s="178"/>
      <c r="C3" s="178"/>
      <c r="D3" s="178"/>
      <c r="E3" s="178"/>
      <c r="F3" s="179"/>
    </row>
    <row r="4" spans="1:6" x14ac:dyDescent="0.25">
      <c r="A4" s="24"/>
      <c r="B4" s="36"/>
      <c r="C4" s="25"/>
      <c r="D4" s="25"/>
      <c r="E4" s="25"/>
      <c r="F4" s="26"/>
    </row>
    <row r="5" spans="1:6" ht="39.950000000000003" customHeight="1" x14ac:dyDescent="0.25">
      <c r="A5" s="3" t="s">
        <v>0</v>
      </c>
      <c r="B5" s="3" t="s">
        <v>1</v>
      </c>
      <c r="C5" s="3" t="s">
        <v>2</v>
      </c>
      <c r="D5" s="3" t="s">
        <v>3</v>
      </c>
      <c r="E5" s="3" t="s">
        <v>5</v>
      </c>
      <c r="F5" s="3" t="s">
        <v>4</v>
      </c>
    </row>
    <row r="6" spans="1:6" ht="24.95" customHeight="1" x14ac:dyDescent="0.25">
      <c r="A6" s="7" t="s">
        <v>7</v>
      </c>
      <c r="B6" s="8" t="s">
        <v>11</v>
      </c>
      <c r="C6" s="9"/>
      <c r="D6" s="9"/>
      <c r="E6" s="9"/>
      <c r="F6" s="9"/>
    </row>
    <row r="7" spans="1:6" ht="24.95" customHeight="1" x14ac:dyDescent="0.25">
      <c r="A7" s="3" t="s">
        <v>8</v>
      </c>
      <c r="B7" s="4" t="s">
        <v>10</v>
      </c>
      <c r="C7" s="5"/>
      <c r="D7" s="21"/>
      <c r="E7" s="5"/>
      <c r="F7" s="5"/>
    </row>
    <row r="8" spans="1:6" ht="183.75" customHeight="1" x14ac:dyDescent="0.25">
      <c r="A8" s="33"/>
      <c r="B8" s="6" t="s">
        <v>40</v>
      </c>
      <c r="C8" s="5"/>
      <c r="D8" s="21"/>
      <c r="E8" s="5"/>
      <c r="F8" s="5"/>
    </row>
    <row r="9" spans="1:6" ht="24.95" customHeight="1" x14ac:dyDescent="0.25">
      <c r="A9" s="33"/>
      <c r="B9" s="6" t="s">
        <v>6</v>
      </c>
      <c r="C9" s="5" t="s">
        <v>9</v>
      </c>
      <c r="D9" s="21">
        <v>1</v>
      </c>
      <c r="E9" s="35"/>
      <c r="F9" s="35"/>
    </row>
    <row r="10" spans="1:6" ht="24.95" customHeight="1" x14ac:dyDescent="0.25">
      <c r="A10" s="170" t="s">
        <v>54</v>
      </c>
      <c r="B10" s="170"/>
      <c r="C10" s="170"/>
      <c r="D10" s="170"/>
      <c r="E10" s="170"/>
      <c r="F10" s="56"/>
    </row>
    <row r="11" spans="1:6" ht="24.95" customHeight="1" x14ac:dyDescent="0.25">
      <c r="A11" s="10" t="s">
        <v>18</v>
      </c>
      <c r="B11" s="11" t="s">
        <v>19</v>
      </c>
      <c r="C11" s="12"/>
      <c r="D11" s="12"/>
      <c r="E11" s="51"/>
      <c r="F11" s="13"/>
    </row>
    <row r="12" spans="1:6" ht="54.75" customHeight="1" x14ac:dyDescent="0.25">
      <c r="A12" s="57" t="s">
        <v>12</v>
      </c>
      <c r="B12" s="29" t="s">
        <v>211</v>
      </c>
      <c r="C12" s="17" t="s">
        <v>38</v>
      </c>
      <c r="D12" s="31">
        <v>3.5</v>
      </c>
      <c r="E12" s="52"/>
      <c r="F12" s="30"/>
    </row>
    <row r="13" spans="1:6" ht="24.95" customHeight="1" x14ac:dyDescent="0.25">
      <c r="A13" s="171" t="s">
        <v>13</v>
      </c>
      <c r="B13" s="14" t="s">
        <v>20</v>
      </c>
      <c r="C13" s="15"/>
      <c r="D13" s="23"/>
      <c r="E13" s="17"/>
      <c r="F13" s="17"/>
    </row>
    <row r="14" spans="1:6" ht="69.95" customHeight="1" x14ac:dyDescent="0.25">
      <c r="A14" s="171"/>
      <c r="B14" s="16" t="s">
        <v>21</v>
      </c>
      <c r="C14" s="15"/>
      <c r="D14" s="23"/>
      <c r="E14" s="17"/>
      <c r="F14" s="17"/>
    </row>
    <row r="15" spans="1:6" ht="24.95" customHeight="1" x14ac:dyDescent="0.25">
      <c r="A15" s="171"/>
      <c r="B15" s="16" t="s">
        <v>23</v>
      </c>
      <c r="C15" s="15" t="s">
        <v>16</v>
      </c>
      <c r="D15" s="23">
        <v>280</v>
      </c>
      <c r="E15" s="17"/>
      <c r="F15" s="5"/>
    </row>
    <row r="16" spans="1:6" ht="24.95" customHeight="1" x14ac:dyDescent="0.25">
      <c r="A16" s="171" t="s">
        <v>14</v>
      </c>
      <c r="B16" s="14" t="s">
        <v>253</v>
      </c>
      <c r="C16" s="15"/>
      <c r="D16" s="23"/>
      <c r="E16" s="17"/>
      <c r="F16" s="17"/>
    </row>
    <row r="17" spans="1:6" ht="24.95" customHeight="1" x14ac:dyDescent="0.25">
      <c r="A17" s="171"/>
      <c r="B17" s="16" t="s">
        <v>24</v>
      </c>
      <c r="C17" s="15" t="s">
        <v>15</v>
      </c>
      <c r="D17" s="23">
        <v>20</v>
      </c>
      <c r="E17" s="17"/>
      <c r="F17" s="5"/>
    </row>
    <row r="18" spans="1:6" ht="24.95" customHeight="1" x14ac:dyDescent="0.25">
      <c r="A18" s="171" t="s">
        <v>17</v>
      </c>
      <c r="B18" s="14" t="s">
        <v>22</v>
      </c>
      <c r="C18" s="17"/>
      <c r="D18" s="23"/>
      <c r="E18" s="17"/>
      <c r="F18" s="17"/>
    </row>
    <row r="19" spans="1:6" ht="77.25" customHeight="1" x14ac:dyDescent="0.25">
      <c r="A19" s="171"/>
      <c r="B19" s="16" t="s">
        <v>254</v>
      </c>
      <c r="C19" s="15"/>
      <c r="D19" s="23"/>
      <c r="E19" s="17"/>
      <c r="F19" s="17"/>
    </row>
    <row r="20" spans="1:6" ht="24.95" customHeight="1" x14ac:dyDescent="0.25">
      <c r="A20" s="171"/>
      <c r="B20" s="16" t="s">
        <v>25</v>
      </c>
      <c r="C20" s="17" t="s">
        <v>15</v>
      </c>
      <c r="D20" s="23">
        <v>20</v>
      </c>
      <c r="E20" s="17"/>
      <c r="F20" s="5"/>
    </row>
    <row r="21" spans="1:6" ht="24.95" customHeight="1" x14ac:dyDescent="0.25">
      <c r="A21" s="32" t="s">
        <v>208</v>
      </c>
      <c r="B21" s="14" t="s">
        <v>29</v>
      </c>
      <c r="C21" s="15"/>
      <c r="D21" s="23"/>
      <c r="E21" s="17"/>
      <c r="F21" s="17"/>
    </row>
    <row r="22" spans="1:6" ht="24.95" customHeight="1" x14ac:dyDescent="0.25">
      <c r="A22" s="172" t="s">
        <v>209</v>
      </c>
      <c r="B22" s="16" t="s">
        <v>27</v>
      </c>
      <c r="C22" s="15"/>
      <c r="D22" s="23"/>
      <c r="E22" s="17"/>
      <c r="F22" s="17"/>
    </row>
    <row r="23" spans="1:6" ht="39.950000000000003" customHeight="1" x14ac:dyDescent="0.25">
      <c r="A23" s="172"/>
      <c r="B23" s="16" t="s">
        <v>37</v>
      </c>
      <c r="C23" s="15"/>
      <c r="D23" s="23"/>
      <c r="E23" s="17"/>
      <c r="F23" s="17"/>
    </row>
    <row r="24" spans="1:6" ht="24.95" customHeight="1" x14ac:dyDescent="0.25">
      <c r="A24" s="172"/>
      <c r="B24" s="16" t="s">
        <v>26</v>
      </c>
      <c r="C24" s="17" t="s">
        <v>38</v>
      </c>
      <c r="D24" s="23">
        <v>5</v>
      </c>
      <c r="E24" s="17"/>
      <c r="F24" s="5"/>
    </row>
    <row r="25" spans="1:6" ht="24.95" customHeight="1" x14ac:dyDescent="0.25">
      <c r="A25" s="172" t="s">
        <v>210</v>
      </c>
      <c r="B25" s="16" t="s">
        <v>28</v>
      </c>
      <c r="C25" s="15"/>
      <c r="D25" s="23"/>
      <c r="E25" s="17"/>
      <c r="F25" s="17"/>
    </row>
    <row r="26" spans="1:6" ht="39.950000000000003" customHeight="1" x14ac:dyDescent="0.25">
      <c r="A26" s="172"/>
      <c r="B26" s="16" t="s">
        <v>39</v>
      </c>
      <c r="C26" s="15"/>
      <c r="D26" s="23"/>
      <c r="E26" s="17"/>
      <c r="F26" s="17"/>
    </row>
    <row r="27" spans="1:6" ht="24.95" customHeight="1" x14ac:dyDescent="0.25">
      <c r="A27" s="172"/>
      <c r="B27" s="16" t="s">
        <v>26</v>
      </c>
      <c r="C27" s="17" t="s">
        <v>38</v>
      </c>
      <c r="D27" s="23">
        <v>5</v>
      </c>
      <c r="E27" s="17"/>
      <c r="F27" s="5"/>
    </row>
    <row r="28" spans="1:6" ht="24.95" customHeight="1" x14ac:dyDescent="0.25">
      <c r="A28" s="173" t="s">
        <v>55</v>
      </c>
      <c r="B28" s="173"/>
      <c r="C28" s="173"/>
      <c r="D28" s="173"/>
      <c r="E28" s="173"/>
      <c r="F28" s="45"/>
    </row>
    <row r="29" spans="1:6" ht="24.95" customHeight="1" x14ac:dyDescent="0.25">
      <c r="A29" s="10" t="s">
        <v>41</v>
      </c>
      <c r="B29" s="11" t="s">
        <v>30</v>
      </c>
      <c r="C29" s="12"/>
      <c r="D29" s="12"/>
      <c r="E29" s="51"/>
      <c r="F29" s="13"/>
    </row>
    <row r="30" spans="1:6" ht="24.95" customHeight="1" x14ac:dyDescent="0.25">
      <c r="A30" s="171" t="s">
        <v>42</v>
      </c>
      <c r="B30" s="14" t="s">
        <v>20</v>
      </c>
      <c r="C30" s="15"/>
      <c r="D30" s="23"/>
      <c r="E30" s="17"/>
      <c r="F30" s="17"/>
    </row>
    <row r="31" spans="1:6" ht="69.95" customHeight="1" x14ac:dyDescent="0.25">
      <c r="A31" s="171"/>
      <c r="B31" s="16" t="s">
        <v>21</v>
      </c>
      <c r="C31" s="15"/>
      <c r="D31" s="23"/>
      <c r="E31" s="17"/>
      <c r="F31" s="17"/>
    </row>
    <row r="32" spans="1:6" ht="24.95" customHeight="1" x14ac:dyDescent="0.25">
      <c r="A32" s="171"/>
      <c r="B32" s="16" t="s">
        <v>23</v>
      </c>
      <c r="C32" s="15" t="s">
        <v>16</v>
      </c>
      <c r="D32" s="23">
        <v>560</v>
      </c>
      <c r="E32" s="17"/>
      <c r="F32" s="5"/>
    </row>
    <row r="33" spans="1:6" ht="24.95" customHeight="1" x14ac:dyDescent="0.25">
      <c r="A33" s="171" t="s">
        <v>43</v>
      </c>
      <c r="B33" s="14" t="s">
        <v>253</v>
      </c>
      <c r="C33" s="15"/>
      <c r="D33" s="23"/>
      <c r="E33" s="17"/>
      <c r="F33" s="17"/>
    </row>
    <row r="34" spans="1:6" ht="24.95" customHeight="1" x14ac:dyDescent="0.25">
      <c r="A34" s="171"/>
      <c r="B34" s="16" t="s">
        <v>24</v>
      </c>
      <c r="C34" s="15" t="s">
        <v>15</v>
      </c>
      <c r="D34" s="23">
        <v>40</v>
      </c>
      <c r="E34" s="17"/>
      <c r="F34" s="5"/>
    </row>
    <row r="35" spans="1:6" ht="24.95" customHeight="1" x14ac:dyDescent="0.25">
      <c r="A35" s="171" t="s">
        <v>44</v>
      </c>
      <c r="B35" s="14" t="s">
        <v>31</v>
      </c>
      <c r="C35" s="17"/>
      <c r="D35" s="23"/>
      <c r="E35" s="17"/>
      <c r="F35" s="17"/>
    </row>
    <row r="36" spans="1:6" ht="77.25" customHeight="1" x14ac:dyDescent="0.25">
      <c r="A36" s="171"/>
      <c r="B36" s="16" t="s">
        <v>255</v>
      </c>
      <c r="C36" s="15"/>
      <c r="D36" s="23"/>
      <c r="E36" s="17"/>
      <c r="F36" s="17"/>
    </row>
    <row r="37" spans="1:6" ht="24.95" customHeight="1" x14ac:dyDescent="0.25">
      <c r="A37" s="171"/>
      <c r="B37" s="16" t="s">
        <v>25</v>
      </c>
      <c r="C37" s="17" t="s">
        <v>15</v>
      </c>
      <c r="D37" s="23">
        <v>40</v>
      </c>
      <c r="E37" s="17"/>
      <c r="F37" s="5"/>
    </row>
    <row r="38" spans="1:6" ht="24.95" customHeight="1" x14ac:dyDescent="0.25">
      <c r="A38" s="32" t="s">
        <v>45</v>
      </c>
      <c r="B38" s="14" t="s">
        <v>29</v>
      </c>
      <c r="C38" s="15"/>
      <c r="D38" s="23"/>
      <c r="E38" s="17"/>
      <c r="F38" s="17"/>
    </row>
    <row r="39" spans="1:6" ht="24.95" customHeight="1" x14ac:dyDescent="0.25">
      <c r="A39" s="172" t="s">
        <v>46</v>
      </c>
      <c r="B39" s="16" t="s">
        <v>27</v>
      </c>
      <c r="C39" s="15"/>
      <c r="D39" s="23"/>
      <c r="E39" s="17"/>
      <c r="F39" s="17"/>
    </row>
    <row r="40" spans="1:6" ht="39.950000000000003" customHeight="1" x14ac:dyDescent="0.25">
      <c r="A40" s="172"/>
      <c r="B40" s="16" t="s">
        <v>37</v>
      </c>
      <c r="C40" s="15"/>
      <c r="D40" s="23"/>
      <c r="E40" s="17"/>
      <c r="F40" s="17"/>
    </row>
    <row r="41" spans="1:6" ht="24.95" customHeight="1" x14ac:dyDescent="0.25">
      <c r="A41" s="172"/>
      <c r="B41" s="16" t="s">
        <v>26</v>
      </c>
      <c r="C41" s="17" t="s">
        <v>38</v>
      </c>
      <c r="D41" s="23">
        <v>12</v>
      </c>
      <c r="E41" s="17"/>
      <c r="F41" s="5"/>
    </row>
    <row r="42" spans="1:6" ht="24.95" customHeight="1" x14ac:dyDescent="0.25">
      <c r="A42" s="172" t="s">
        <v>47</v>
      </c>
      <c r="B42" s="16" t="s">
        <v>28</v>
      </c>
      <c r="C42" s="15"/>
      <c r="D42" s="23"/>
      <c r="E42" s="17"/>
      <c r="F42" s="17"/>
    </row>
    <row r="43" spans="1:6" ht="39.950000000000003" customHeight="1" x14ac:dyDescent="0.25">
      <c r="A43" s="172"/>
      <c r="B43" s="16" t="s">
        <v>39</v>
      </c>
      <c r="C43" s="15"/>
      <c r="D43" s="23"/>
      <c r="E43" s="17"/>
      <c r="F43" s="17"/>
    </row>
    <row r="44" spans="1:6" ht="24.95" customHeight="1" x14ac:dyDescent="0.25">
      <c r="A44" s="172"/>
      <c r="B44" s="16" t="s">
        <v>26</v>
      </c>
      <c r="C44" s="17" t="s">
        <v>38</v>
      </c>
      <c r="D44" s="23">
        <v>12</v>
      </c>
      <c r="E44" s="17"/>
      <c r="F44" s="5"/>
    </row>
    <row r="45" spans="1:6" ht="24.95" customHeight="1" x14ac:dyDescent="0.25">
      <c r="A45" s="173" t="s">
        <v>56</v>
      </c>
      <c r="B45" s="173"/>
      <c r="C45" s="173"/>
      <c r="D45" s="173"/>
      <c r="E45" s="173"/>
      <c r="F45" s="45"/>
    </row>
    <row r="46" spans="1:6" ht="24.95" customHeight="1" x14ac:dyDescent="0.25">
      <c r="A46" s="10" t="s">
        <v>48</v>
      </c>
      <c r="B46" s="11" t="s">
        <v>227</v>
      </c>
      <c r="C46" s="12"/>
      <c r="D46" s="22"/>
      <c r="E46" s="51"/>
      <c r="F46" s="13"/>
    </row>
    <row r="47" spans="1:6" ht="24.95" customHeight="1" x14ac:dyDescent="0.25">
      <c r="A47" s="171" t="s">
        <v>49</v>
      </c>
      <c r="B47" s="14" t="s">
        <v>32</v>
      </c>
      <c r="C47" s="15"/>
      <c r="D47" s="23"/>
      <c r="E47" s="17"/>
      <c r="F47" s="17"/>
    </row>
    <row r="48" spans="1:6" ht="66.75" customHeight="1" x14ac:dyDescent="0.25">
      <c r="A48" s="171"/>
      <c r="B48" s="16" t="s">
        <v>36</v>
      </c>
      <c r="C48" s="15"/>
      <c r="D48" s="23"/>
      <c r="E48" s="17"/>
      <c r="F48" s="17"/>
    </row>
    <row r="49" spans="1:6" ht="24.95" customHeight="1" x14ac:dyDescent="0.25">
      <c r="A49" s="171"/>
      <c r="B49" s="16" t="s">
        <v>33</v>
      </c>
      <c r="C49" s="17" t="s">
        <v>38</v>
      </c>
      <c r="D49" s="23">
        <v>50</v>
      </c>
      <c r="E49" s="17"/>
      <c r="F49" s="5"/>
    </row>
    <row r="50" spans="1:6" ht="24.95" customHeight="1" x14ac:dyDescent="0.25">
      <c r="A50" s="171" t="s">
        <v>50</v>
      </c>
      <c r="B50" s="14" t="s">
        <v>34</v>
      </c>
      <c r="C50" s="15"/>
      <c r="D50" s="23"/>
      <c r="E50" s="17"/>
      <c r="F50" s="17"/>
    </row>
    <row r="51" spans="1:6" ht="81" customHeight="1" x14ac:dyDescent="0.25">
      <c r="A51" s="171"/>
      <c r="B51" s="16" t="s">
        <v>260</v>
      </c>
      <c r="C51" s="15"/>
      <c r="D51" s="23"/>
      <c r="E51" s="17"/>
      <c r="F51" s="17"/>
    </row>
    <row r="52" spans="1:6" ht="24.95" customHeight="1" x14ac:dyDescent="0.25">
      <c r="A52" s="171"/>
      <c r="B52" s="16" t="s">
        <v>35</v>
      </c>
      <c r="C52" s="17" t="s">
        <v>38</v>
      </c>
      <c r="D52" s="23">
        <v>50</v>
      </c>
      <c r="E52" s="17"/>
      <c r="F52" s="5"/>
    </row>
    <row r="53" spans="1:6" ht="24.95" customHeight="1" x14ac:dyDescent="0.25">
      <c r="A53" s="32" t="s">
        <v>51</v>
      </c>
      <c r="B53" s="14" t="s">
        <v>29</v>
      </c>
      <c r="C53" s="15"/>
      <c r="D53" s="23"/>
      <c r="E53" s="17"/>
      <c r="F53" s="17"/>
    </row>
    <row r="54" spans="1:6" ht="24.95" customHeight="1" x14ac:dyDescent="0.25">
      <c r="A54" s="172" t="s">
        <v>52</v>
      </c>
      <c r="B54" s="16" t="s">
        <v>27</v>
      </c>
      <c r="C54" s="15"/>
      <c r="D54" s="23"/>
      <c r="E54" s="17"/>
      <c r="F54" s="17"/>
    </row>
    <row r="55" spans="1:6" ht="39.950000000000003" customHeight="1" x14ac:dyDescent="0.25">
      <c r="A55" s="172"/>
      <c r="B55" s="16" t="s">
        <v>37</v>
      </c>
      <c r="C55" s="15"/>
      <c r="D55" s="23"/>
      <c r="E55" s="17"/>
      <c r="F55" s="17"/>
    </row>
    <row r="56" spans="1:6" ht="24.95" customHeight="1" x14ac:dyDescent="0.25">
      <c r="A56" s="172"/>
      <c r="B56" s="16" t="s">
        <v>26</v>
      </c>
      <c r="C56" s="17" t="s">
        <v>38</v>
      </c>
      <c r="D56" s="23">
        <v>50</v>
      </c>
      <c r="E56" s="17"/>
      <c r="F56" s="5"/>
    </row>
    <row r="57" spans="1:6" ht="24.95" customHeight="1" x14ac:dyDescent="0.25">
      <c r="A57" s="172" t="s">
        <v>53</v>
      </c>
      <c r="B57" s="16" t="s">
        <v>28</v>
      </c>
      <c r="C57" s="15"/>
      <c r="D57" s="23"/>
      <c r="E57" s="17"/>
      <c r="F57" s="17"/>
    </row>
    <row r="58" spans="1:6" ht="39.950000000000003" customHeight="1" x14ac:dyDescent="0.25">
      <c r="A58" s="172"/>
      <c r="B58" s="16" t="s">
        <v>39</v>
      </c>
      <c r="C58" s="15"/>
      <c r="D58" s="23"/>
      <c r="E58" s="17"/>
      <c r="F58" s="17"/>
    </row>
    <row r="59" spans="1:6" ht="24.95" customHeight="1" x14ac:dyDescent="0.25">
      <c r="A59" s="172"/>
      <c r="B59" s="16" t="s">
        <v>26</v>
      </c>
      <c r="C59" s="17" t="s">
        <v>38</v>
      </c>
      <c r="D59" s="23">
        <v>50</v>
      </c>
      <c r="E59" s="17"/>
      <c r="F59" s="5"/>
    </row>
    <row r="60" spans="1:6" ht="24.95" customHeight="1" x14ac:dyDescent="0.25">
      <c r="A60" s="173" t="s">
        <v>57</v>
      </c>
      <c r="B60" s="173"/>
      <c r="C60" s="173"/>
      <c r="D60" s="173"/>
      <c r="E60" s="173"/>
      <c r="F60" s="45"/>
    </row>
    <row r="61" spans="1:6" ht="24.95" customHeight="1" x14ac:dyDescent="0.25">
      <c r="A61" s="19" t="s">
        <v>58</v>
      </c>
      <c r="B61" s="20" t="s">
        <v>188</v>
      </c>
      <c r="C61" s="18"/>
      <c r="D61" s="18"/>
      <c r="E61" s="9"/>
      <c r="F61" s="9"/>
    </row>
    <row r="62" spans="1:6" ht="24.95" customHeight="1" x14ac:dyDescent="0.25">
      <c r="A62" s="48" t="s">
        <v>59</v>
      </c>
      <c r="B62" s="49" t="s">
        <v>191</v>
      </c>
      <c r="C62" s="50"/>
      <c r="D62" s="50"/>
      <c r="E62" s="35"/>
      <c r="F62" s="17"/>
    </row>
    <row r="63" spans="1:6" ht="62.25" customHeight="1" x14ac:dyDescent="0.25">
      <c r="A63" s="174" t="s">
        <v>63</v>
      </c>
      <c r="B63" s="6" t="s">
        <v>212</v>
      </c>
      <c r="C63" s="33"/>
      <c r="D63" s="21"/>
      <c r="E63" s="5"/>
      <c r="F63" s="58"/>
    </row>
    <row r="64" spans="1:6" ht="24.95" customHeight="1" x14ac:dyDescent="0.25">
      <c r="A64" s="174"/>
      <c r="B64" s="6" t="s">
        <v>62</v>
      </c>
      <c r="C64" s="33" t="s">
        <v>16</v>
      </c>
      <c r="D64" s="21">
        <v>62</v>
      </c>
      <c r="E64" s="5"/>
      <c r="F64" s="58"/>
    </row>
    <row r="65" spans="1:6" ht="51.75" customHeight="1" x14ac:dyDescent="0.25">
      <c r="A65" s="174" t="s">
        <v>64</v>
      </c>
      <c r="B65" s="6" t="s">
        <v>66</v>
      </c>
      <c r="C65" s="33"/>
      <c r="D65" s="21"/>
      <c r="E65" s="5"/>
      <c r="F65" s="58"/>
    </row>
    <row r="66" spans="1:6" ht="24.95" customHeight="1" x14ac:dyDescent="0.25">
      <c r="A66" s="174"/>
      <c r="B66" s="6" t="s">
        <v>67</v>
      </c>
      <c r="C66" s="33" t="s">
        <v>15</v>
      </c>
      <c r="D66" s="21">
        <v>20</v>
      </c>
      <c r="E66" s="5"/>
      <c r="F66" s="58"/>
    </row>
    <row r="67" spans="1:6" ht="45" x14ac:dyDescent="0.25">
      <c r="A67" s="174" t="s">
        <v>65</v>
      </c>
      <c r="B67" s="6" t="s">
        <v>68</v>
      </c>
      <c r="C67" s="33"/>
      <c r="D67" s="21"/>
      <c r="E67" s="5"/>
      <c r="F67" s="58"/>
    </row>
    <row r="68" spans="1:6" ht="24.95" customHeight="1" x14ac:dyDescent="0.25">
      <c r="A68" s="174"/>
      <c r="B68" s="6" t="s">
        <v>69</v>
      </c>
      <c r="C68" s="33" t="s">
        <v>15</v>
      </c>
      <c r="D68" s="21">
        <v>3</v>
      </c>
      <c r="E68" s="5"/>
      <c r="F68" s="58"/>
    </row>
    <row r="69" spans="1:6" ht="24.95" customHeight="1" x14ac:dyDescent="0.25">
      <c r="A69" s="48" t="s">
        <v>60</v>
      </c>
      <c r="B69" s="49" t="s">
        <v>70</v>
      </c>
      <c r="C69" s="43"/>
      <c r="D69" s="44"/>
      <c r="E69" s="53"/>
      <c r="F69" s="42"/>
    </row>
    <row r="70" spans="1:6" ht="45" x14ac:dyDescent="0.25">
      <c r="A70" s="175" t="s">
        <v>71</v>
      </c>
      <c r="B70" s="6" t="s">
        <v>72</v>
      </c>
      <c r="C70" s="33"/>
      <c r="D70" s="21"/>
      <c r="E70" s="5"/>
      <c r="F70" s="58"/>
    </row>
    <row r="71" spans="1:6" ht="24.95" customHeight="1" x14ac:dyDescent="0.25">
      <c r="A71" s="175"/>
      <c r="B71" s="6" t="s">
        <v>67</v>
      </c>
      <c r="C71" s="33" t="s">
        <v>15</v>
      </c>
      <c r="D71" s="21">
        <v>20</v>
      </c>
      <c r="E71" s="5"/>
      <c r="F71" s="58"/>
    </row>
    <row r="72" spans="1:6" ht="90" x14ac:dyDescent="0.25">
      <c r="A72" s="175" t="s">
        <v>73</v>
      </c>
      <c r="B72" s="6" t="s">
        <v>74</v>
      </c>
      <c r="C72" s="33"/>
      <c r="D72" s="21"/>
      <c r="E72" s="5"/>
      <c r="F72" s="58"/>
    </row>
    <row r="73" spans="1:6" ht="24.95" customHeight="1" x14ac:dyDescent="0.25">
      <c r="A73" s="175"/>
      <c r="B73" s="6" t="s">
        <v>67</v>
      </c>
      <c r="C73" s="33" t="s">
        <v>15</v>
      </c>
      <c r="D73" s="21">
        <v>20</v>
      </c>
      <c r="E73" s="5"/>
      <c r="F73" s="58"/>
    </row>
    <row r="74" spans="1:6" ht="45" x14ac:dyDescent="0.25">
      <c r="A74" s="175" t="s">
        <v>75</v>
      </c>
      <c r="B74" s="6" t="s">
        <v>76</v>
      </c>
      <c r="C74" s="33"/>
      <c r="D74" s="21"/>
      <c r="E74" s="5"/>
      <c r="F74" s="58"/>
    </row>
    <row r="75" spans="1:6" ht="24.95" customHeight="1" x14ac:dyDescent="0.25">
      <c r="A75" s="175"/>
      <c r="B75" s="6" t="s">
        <v>67</v>
      </c>
      <c r="C75" s="33" t="s">
        <v>15</v>
      </c>
      <c r="D75" s="21">
        <v>20</v>
      </c>
      <c r="E75" s="5"/>
      <c r="F75" s="58"/>
    </row>
    <row r="76" spans="1:6" ht="24.95" customHeight="1" x14ac:dyDescent="0.25">
      <c r="A76" s="27" t="s">
        <v>77</v>
      </c>
      <c r="B76" s="28" t="s">
        <v>78</v>
      </c>
      <c r="C76" s="33"/>
      <c r="D76" s="33"/>
      <c r="E76" s="5"/>
      <c r="F76" s="58"/>
    </row>
    <row r="77" spans="1:6" ht="60" x14ac:dyDescent="0.25">
      <c r="A77" s="175" t="s">
        <v>79</v>
      </c>
      <c r="B77" s="6" t="s">
        <v>80</v>
      </c>
      <c r="C77" s="33"/>
      <c r="D77" s="33"/>
      <c r="E77" s="5"/>
      <c r="F77" s="58"/>
    </row>
    <row r="78" spans="1:6" ht="24.95" customHeight="1" x14ac:dyDescent="0.25">
      <c r="A78" s="175"/>
      <c r="B78" s="6" t="s">
        <v>81</v>
      </c>
      <c r="C78" s="33" t="s">
        <v>82</v>
      </c>
      <c r="D78" s="21">
        <v>0.26</v>
      </c>
      <c r="E78" s="5"/>
      <c r="F78" s="58"/>
    </row>
    <row r="79" spans="1:6" ht="120" x14ac:dyDescent="0.25">
      <c r="A79" s="175" t="s">
        <v>83</v>
      </c>
      <c r="B79" s="6" t="s">
        <v>86</v>
      </c>
      <c r="C79" s="33"/>
      <c r="D79" s="21"/>
      <c r="E79" s="5"/>
      <c r="F79" s="58"/>
    </row>
    <row r="80" spans="1:6" ht="24.95" customHeight="1" x14ac:dyDescent="0.25">
      <c r="A80" s="175"/>
      <c r="B80" s="6" t="s">
        <v>87</v>
      </c>
      <c r="C80" s="33" t="s">
        <v>15</v>
      </c>
      <c r="D80" s="21">
        <v>1</v>
      </c>
      <c r="E80" s="5"/>
      <c r="F80" s="58"/>
    </row>
    <row r="81" spans="1:6" ht="90" x14ac:dyDescent="0.25">
      <c r="A81" s="175" t="s">
        <v>84</v>
      </c>
      <c r="B81" s="6" t="s">
        <v>88</v>
      </c>
      <c r="C81" s="33"/>
      <c r="D81" s="21"/>
      <c r="E81" s="5"/>
      <c r="F81" s="58"/>
    </row>
    <row r="82" spans="1:6" ht="24.95" customHeight="1" x14ac:dyDescent="0.25">
      <c r="A82" s="175"/>
      <c r="B82" s="6" t="s">
        <v>89</v>
      </c>
      <c r="C82" s="33" t="s">
        <v>82</v>
      </c>
      <c r="D82" s="21">
        <v>0.23</v>
      </c>
      <c r="E82" s="5"/>
      <c r="F82" s="58"/>
    </row>
    <row r="83" spans="1:6" ht="99" customHeight="1" x14ac:dyDescent="0.25">
      <c r="A83" s="174" t="s">
        <v>85</v>
      </c>
      <c r="B83" s="6" t="s">
        <v>90</v>
      </c>
      <c r="C83" s="33"/>
      <c r="D83" s="21"/>
      <c r="E83" s="5"/>
      <c r="F83" s="58"/>
    </row>
    <row r="84" spans="1:6" ht="24.95" customHeight="1" x14ac:dyDescent="0.25">
      <c r="A84" s="174"/>
      <c r="B84" s="6" t="s">
        <v>91</v>
      </c>
      <c r="C84" s="33" t="s">
        <v>16</v>
      </c>
      <c r="D84" s="21">
        <v>2</v>
      </c>
      <c r="E84" s="5"/>
      <c r="F84" s="58"/>
    </row>
    <row r="85" spans="1:6" ht="90" x14ac:dyDescent="0.25">
      <c r="A85" s="174" t="s">
        <v>94</v>
      </c>
      <c r="B85" s="6" t="s">
        <v>92</v>
      </c>
      <c r="C85" s="33"/>
      <c r="D85" s="21"/>
      <c r="E85" s="5"/>
      <c r="F85" s="58"/>
    </row>
    <row r="86" spans="1:6" ht="24.95" customHeight="1" x14ac:dyDescent="0.25">
      <c r="A86" s="174"/>
      <c r="B86" s="6" t="s">
        <v>93</v>
      </c>
      <c r="C86" s="33" t="s">
        <v>15</v>
      </c>
      <c r="D86" s="21">
        <v>1</v>
      </c>
      <c r="E86" s="5"/>
      <c r="F86" s="58"/>
    </row>
    <row r="87" spans="1:6" ht="75" x14ac:dyDescent="0.25">
      <c r="A87" s="174" t="s">
        <v>236</v>
      </c>
      <c r="B87" s="6" t="s">
        <v>256</v>
      </c>
      <c r="C87" s="33"/>
      <c r="D87" s="21"/>
      <c r="E87" s="5"/>
      <c r="F87" s="58"/>
    </row>
    <row r="88" spans="1:6" ht="24.95" customHeight="1" x14ac:dyDescent="0.25">
      <c r="A88" s="174"/>
      <c r="B88" s="6" t="s">
        <v>93</v>
      </c>
      <c r="C88" s="33" t="s">
        <v>15</v>
      </c>
      <c r="D88" s="21">
        <v>1</v>
      </c>
      <c r="E88" s="5"/>
      <c r="F88" s="58"/>
    </row>
    <row r="89" spans="1:6" ht="30" x14ac:dyDescent="0.25">
      <c r="A89" s="27" t="s">
        <v>95</v>
      </c>
      <c r="B89" s="28" t="s">
        <v>96</v>
      </c>
      <c r="C89" s="33"/>
      <c r="D89" s="21"/>
      <c r="E89" s="5"/>
      <c r="F89" s="58"/>
    </row>
    <row r="90" spans="1:6" ht="63.75" customHeight="1" x14ac:dyDescent="0.25">
      <c r="A90" s="175" t="s">
        <v>97</v>
      </c>
      <c r="B90" s="6" t="s">
        <v>98</v>
      </c>
      <c r="C90" s="33"/>
      <c r="D90" s="21"/>
      <c r="E90" s="5"/>
      <c r="F90" s="58"/>
    </row>
    <row r="91" spans="1:6" ht="24.95" customHeight="1" x14ac:dyDescent="0.25">
      <c r="A91" s="175"/>
      <c r="B91" s="6" t="s">
        <v>99</v>
      </c>
      <c r="C91" s="33" t="s">
        <v>103</v>
      </c>
      <c r="D91" s="21">
        <v>3</v>
      </c>
      <c r="E91" s="5"/>
      <c r="F91" s="58"/>
    </row>
    <row r="92" spans="1:6" ht="30" x14ac:dyDescent="0.25">
      <c r="A92" s="175" t="s">
        <v>100</v>
      </c>
      <c r="B92" s="6" t="s">
        <v>101</v>
      </c>
      <c r="C92" s="33"/>
      <c r="D92" s="21"/>
      <c r="E92" s="5"/>
      <c r="F92" s="58"/>
    </row>
    <row r="93" spans="1:6" ht="24.95" customHeight="1" x14ac:dyDescent="0.25">
      <c r="A93" s="175"/>
      <c r="B93" s="6" t="s">
        <v>102</v>
      </c>
      <c r="C93" s="33" t="s">
        <v>82</v>
      </c>
      <c r="D93" s="21">
        <v>1.2</v>
      </c>
      <c r="E93" s="5"/>
      <c r="F93" s="58"/>
    </row>
    <row r="94" spans="1:6" ht="120" x14ac:dyDescent="0.25">
      <c r="A94" s="175" t="s">
        <v>105</v>
      </c>
      <c r="B94" s="6" t="s">
        <v>104</v>
      </c>
      <c r="C94" s="33"/>
      <c r="D94" s="21"/>
      <c r="E94" s="5"/>
      <c r="F94" s="58"/>
    </row>
    <row r="95" spans="1:6" ht="24.95" customHeight="1" x14ac:dyDescent="0.25">
      <c r="A95" s="175"/>
      <c r="B95" s="6">
        <v>8.5</v>
      </c>
      <c r="C95" s="33" t="s">
        <v>15</v>
      </c>
      <c r="D95" s="21">
        <v>8.5</v>
      </c>
      <c r="E95" s="5"/>
      <c r="F95" s="58"/>
    </row>
    <row r="96" spans="1:6" ht="45" x14ac:dyDescent="0.25">
      <c r="A96" s="175" t="s">
        <v>106</v>
      </c>
      <c r="B96" s="6" t="s">
        <v>107</v>
      </c>
      <c r="C96" s="33"/>
      <c r="D96" s="21"/>
      <c r="E96" s="5"/>
      <c r="F96" s="58"/>
    </row>
    <row r="97" spans="1:6" ht="24.95" customHeight="1" x14ac:dyDescent="0.25">
      <c r="A97" s="175"/>
      <c r="B97" s="6" t="s">
        <v>108</v>
      </c>
      <c r="C97" s="33" t="s">
        <v>82</v>
      </c>
      <c r="D97" s="21">
        <v>0.26</v>
      </c>
      <c r="E97" s="5"/>
      <c r="F97" s="58"/>
    </row>
    <row r="98" spans="1:6" ht="24.95" customHeight="1" x14ac:dyDescent="0.25">
      <c r="A98" s="27" t="s">
        <v>109</v>
      </c>
      <c r="B98" s="28" t="s">
        <v>110</v>
      </c>
      <c r="C98" s="33"/>
      <c r="D98" s="21"/>
      <c r="E98" s="5"/>
      <c r="F98" s="58"/>
    </row>
    <row r="99" spans="1:6" ht="75" x14ac:dyDescent="0.25">
      <c r="A99" s="175" t="s">
        <v>111</v>
      </c>
      <c r="B99" s="6" t="s">
        <v>257</v>
      </c>
      <c r="C99" s="33"/>
      <c r="D99" s="21"/>
      <c r="E99" s="5"/>
      <c r="F99" s="58"/>
    </row>
    <row r="100" spans="1:6" ht="24.95" customHeight="1" x14ac:dyDescent="0.25">
      <c r="A100" s="175"/>
      <c r="B100" s="6">
        <v>7.5</v>
      </c>
      <c r="C100" s="33" t="s">
        <v>15</v>
      </c>
      <c r="D100" s="21">
        <v>7.5</v>
      </c>
      <c r="E100" s="5"/>
      <c r="F100" s="58"/>
    </row>
    <row r="101" spans="1:6" ht="24.95" customHeight="1" x14ac:dyDescent="0.25">
      <c r="A101" s="27" t="s">
        <v>113</v>
      </c>
      <c r="B101" s="28" t="s">
        <v>112</v>
      </c>
      <c r="C101" s="33"/>
      <c r="D101" s="21"/>
      <c r="E101" s="5"/>
      <c r="F101" s="58"/>
    </row>
    <row r="102" spans="1:6" ht="45" x14ac:dyDescent="0.25">
      <c r="A102" s="175" t="s">
        <v>115</v>
      </c>
      <c r="B102" s="6" t="s">
        <v>114</v>
      </c>
      <c r="C102" s="33"/>
      <c r="D102" s="21"/>
      <c r="E102" s="5"/>
      <c r="F102" s="58"/>
    </row>
    <row r="103" spans="1:6" ht="24.95" customHeight="1" x14ac:dyDescent="0.25">
      <c r="A103" s="175"/>
      <c r="B103" s="6" t="s">
        <v>116</v>
      </c>
      <c r="C103" s="33" t="s">
        <v>15</v>
      </c>
      <c r="D103" s="21">
        <v>3</v>
      </c>
      <c r="E103" s="5"/>
      <c r="F103" s="58"/>
    </row>
    <row r="104" spans="1:6" ht="75" x14ac:dyDescent="0.25">
      <c r="A104" s="175" t="s">
        <v>117</v>
      </c>
      <c r="B104" s="6" t="s">
        <v>119</v>
      </c>
      <c r="C104" s="33"/>
      <c r="D104" s="21"/>
      <c r="E104" s="5"/>
      <c r="F104" s="58"/>
    </row>
    <row r="105" spans="1:6" ht="24.95" customHeight="1" x14ac:dyDescent="0.25">
      <c r="A105" s="175"/>
      <c r="B105" s="6" t="s">
        <v>120</v>
      </c>
      <c r="C105" s="33" t="s">
        <v>15</v>
      </c>
      <c r="D105" s="21">
        <v>3</v>
      </c>
      <c r="E105" s="5"/>
      <c r="F105" s="58"/>
    </row>
    <row r="106" spans="1:6" ht="60" x14ac:dyDescent="0.25">
      <c r="A106" s="175" t="s">
        <v>118</v>
      </c>
      <c r="B106" s="63" t="s">
        <v>263</v>
      </c>
      <c r="C106" s="33"/>
      <c r="D106" s="21"/>
      <c r="E106" s="5"/>
      <c r="F106" s="58"/>
    </row>
    <row r="107" spans="1:6" ht="24.95" customHeight="1" x14ac:dyDescent="0.25">
      <c r="A107" s="175"/>
      <c r="B107" s="6" t="s">
        <v>266</v>
      </c>
      <c r="C107" s="33" t="s">
        <v>103</v>
      </c>
      <c r="D107" s="21">
        <v>4.5</v>
      </c>
      <c r="E107" s="5"/>
      <c r="F107" s="58"/>
    </row>
    <row r="108" spans="1:6" ht="24.95" customHeight="1" x14ac:dyDescent="0.25">
      <c r="A108" s="175"/>
      <c r="B108" s="6" t="s">
        <v>123</v>
      </c>
      <c r="C108" s="33" t="s">
        <v>103</v>
      </c>
      <c r="D108" s="21">
        <v>1.3</v>
      </c>
      <c r="E108" s="5"/>
      <c r="F108" s="58"/>
    </row>
    <row r="109" spans="1:6" ht="24.95" customHeight="1" x14ac:dyDescent="0.25">
      <c r="A109" s="173" t="s">
        <v>178</v>
      </c>
      <c r="B109" s="173"/>
      <c r="C109" s="173"/>
      <c r="D109" s="173"/>
      <c r="E109" s="173"/>
      <c r="F109" s="45"/>
    </row>
    <row r="110" spans="1:6" ht="24.95" customHeight="1" x14ac:dyDescent="0.25">
      <c r="A110" s="19" t="s">
        <v>149</v>
      </c>
      <c r="B110" s="20" t="s">
        <v>189</v>
      </c>
      <c r="C110" s="18"/>
      <c r="D110" s="18"/>
      <c r="E110" s="9"/>
      <c r="F110" s="59"/>
    </row>
    <row r="111" spans="1:6" ht="24.95" customHeight="1" x14ac:dyDescent="0.25">
      <c r="A111" s="48" t="s">
        <v>124</v>
      </c>
      <c r="B111" s="49" t="s">
        <v>191</v>
      </c>
      <c r="C111" s="50"/>
      <c r="D111" s="50"/>
      <c r="E111" s="35"/>
      <c r="F111" s="17"/>
    </row>
    <row r="112" spans="1:6" ht="60.75" customHeight="1" x14ac:dyDescent="0.25">
      <c r="A112" s="174" t="s">
        <v>125</v>
      </c>
      <c r="B112" s="6" t="s">
        <v>212</v>
      </c>
      <c r="C112" s="33"/>
      <c r="D112" s="21"/>
      <c r="E112" s="5"/>
      <c r="F112" s="58"/>
    </row>
    <row r="113" spans="1:6" ht="24.95" customHeight="1" x14ac:dyDescent="0.25">
      <c r="A113" s="174"/>
      <c r="B113" s="6" t="s">
        <v>62</v>
      </c>
      <c r="C113" s="33" t="s">
        <v>16</v>
      </c>
      <c r="D113" s="21">
        <v>62</v>
      </c>
      <c r="E113" s="5"/>
      <c r="F113" s="58"/>
    </row>
    <row r="114" spans="1:6" ht="45" x14ac:dyDescent="0.25">
      <c r="A114" s="174" t="s">
        <v>126</v>
      </c>
      <c r="B114" s="6" t="s">
        <v>66</v>
      </c>
      <c r="C114" s="33"/>
      <c r="D114" s="21"/>
      <c r="E114" s="5"/>
      <c r="F114" s="58"/>
    </row>
    <row r="115" spans="1:6" ht="24.95" customHeight="1" x14ac:dyDescent="0.25">
      <c r="A115" s="174"/>
      <c r="B115" s="6" t="s">
        <v>67</v>
      </c>
      <c r="C115" s="33" t="s">
        <v>15</v>
      </c>
      <c r="D115" s="21">
        <v>20</v>
      </c>
      <c r="E115" s="5"/>
      <c r="F115" s="58"/>
    </row>
    <row r="116" spans="1:6" ht="45" x14ac:dyDescent="0.25">
      <c r="A116" s="174" t="s">
        <v>127</v>
      </c>
      <c r="B116" s="6" t="s">
        <v>68</v>
      </c>
      <c r="C116" s="33"/>
      <c r="D116" s="21"/>
      <c r="E116" s="5"/>
      <c r="F116" s="58"/>
    </row>
    <row r="117" spans="1:6" ht="24.95" customHeight="1" x14ac:dyDescent="0.25">
      <c r="A117" s="174"/>
      <c r="B117" s="6" t="s">
        <v>69</v>
      </c>
      <c r="C117" s="33" t="s">
        <v>15</v>
      </c>
      <c r="D117" s="21">
        <v>3</v>
      </c>
      <c r="E117" s="5"/>
      <c r="F117" s="58"/>
    </row>
    <row r="118" spans="1:6" ht="24.95" customHeight="1" x14ac:dyDescent="0.25">
      <c r="A118" s="48" t="s">
        <v>128</v>
      </c>
      <c r="B118" s="49" t="s">
        <v>70</v>
      </c>
      <c r="C118" s="43"/>
      <c r="D118" s="44"/>
      <c r="E118" s="53"/>
      <c r="F118" s="42"/>
    </row>
    <row r="119" spans="1:6" ht="45" x14ac:dyDescent="0.25">
      <c r="A119" s="175" t="s">
        <v>129</v>
      </c>
      <c r="B119" s="6" t="s">
        <v>72</v>
      </c>
      <c r="C119" s="33"/>
      <c r="D119" s="21"/>
      <c r="E119" s="5"/>
      <c r="F119" s="58"/>
    </row>
    <row r="120" spans="1:6" ht="24.95" customHeight="1" x14ac:dyDescent="0.25">
      <c r="A120" s="175"/>
      <c r="B120" s="6" t="s">
        <v>67</v>
      </c>
      <c r="C120" s="33" t="s">
        <v>15</v>
      </c>
      <c r="D120" s="21">
        <v>20</v>
      </c>
      <c r="E120" s="5"/>
      <c r="F120" s="58"/>
    </row>
    <row r="121" spans="1:6" ht="90" x14ac:dyDescent="0.25">
      <c r="A121" s="175" t="s">
        <v>130</v>
      </c>
      <c r="B121" s="6" t="s">
        <v>74</v>
      </c>
      <c r="C121" s="33"/>
      <c r="D121" s="21"/>
      <c r="E121" s="5"/>
      <c r="F121" s="58"/>
    </row>
    <row r="122" spans="1:6" ht="24.95" customHeight="1" x14ac:dyDescent="0.25">
      <c r="A122" s="175"/>
      <c r="B122" s="6" t="s">
        <v>67</v>
      </c>
      <c r="C122" s="33" t="s">
        <v>15</v>
      </c>
      <c r="D122" s="21">
        <v>20</v>
      </c>
      <c r="E122" s="5"/>
      <c r="F122" s="58"/>
    </row>
    <row r="123" spans="1:6" ht="71.25" customHeight="1" x14ac:dyDescent="0.25">
      <c r="A123" s="175" t="s">
        <v>131</v>
      </c>
      <c r="B123" s="6" t="s">
        <v>76</v>
      </c>
      <c r="C123" s="33"/>
      <c r="D123" s="21"/>
      <c r="E123" s="5"/>
      <c r="F123" s="58"/>
    </row>
    <row r="124" spans="1:6" ht="24.95" customHeight="1" x14ac:dyDescent="0.25">
      <c r="A124" s="175"/>
      <c r="B124" s="6" t="s">
        <v>67</v>
      </c>
      <c r="C124" s="33" t="s">
        <v>15</v>
      </c>
      <c r="D124" s="21">
        <v>20</v>
      </c>
      <c r="E124" s="5"/>
      <c r="F124" s="58"/>
    </row>
    <row r="125" spans="1:6" ht="24.95" customHeight="1" x14ac:dyDescent="0.25">
      <c r="A125" s="27" t="s">
        <v>132</v>
      </c>
      <c r="B125" s="28" t="s">
        <v>78</v>
      </c>
      <c r="C125" s="33"/>
      <c r="D125" s="33"/>
      <c r="E125" s="5"/>
      <c r="F125" s="58"/>
    </row>
    <row r="126" spans="1:6" ht="72" customHeight="1" x14ac:dyDescent="0.25">
      <c r="A126" s="175" t="s">
        <v>133</v>
      </c>
      <c r="B126" s="6" t="s">
        <v>80</v>
      </c>
      <c r="C126" s="33"/>
      <c r="D126" s="33"/>
      <c r="E126" s="5"/>
      <c r="F126" s="58"/>
    </row>
    <row r="127" spans="1:6" ht="24.95" customHeight="1" x14ac:dyDescent="0.25">
      <c r="A127" s="175"/>
      <c r="B127" s="6" t="s">
        <v>81</v>
      </c>
      <c r="C127" s="33" t="s">
        <v>82</v>
      </c>
      <c r="D127" s="21">
        <v>0.26</v>
      </c>
      <c r="E127" s="5"/>
      <c r="F127" s="58"/>
    </row>
    <row r="128" spans="1:6" ht="120" x14ac:dyDescent="0.25">
      <c r="A128" s="175" t="s">
        <v>134</v>
      </c>
      <c r="B128" s="6" t="s">
        <v>86</v>
      </c>
      <c r="C128" s="33"/>
      <c r="D128" s="21"/>
      <c r="E128" s="5"/>
      <c r="F128" s="58"/>
    </row>
    <row r="129" spans="1:6" ht="24.95" customHeight="1" x14ac:dyDescent="0.25">
      <c r="A129" s="175"/>
      <c r="B129" s="6" t="s">
        <v>87</v>
      </c>
      <c r="C129" s="33" t="s">
        <v>15</v>
      </c>
      <c r="D129" s="21">
        <v>1</v>
      </c>
      <c r="E129" s="5"/>
      <c r="F129" s="58"/>
    </row>
    <row r="130" spans="1:6" ht="90" x14ac:dyDescent="0.25">
      <c r="A130" s="175" t="s">
        <v>135</v>
      </c>
      <c r="B130" s="6" t="s">
        <v>88</v>
      </c>
      <c r="C130" s="33"/>
      <c r="D130" s="21"/>
      <c r="E130" s="5"/>
      <c r="F130" s="58"/>
    </row>
    <row r="131" spans="1:6" ht="24.95" customHeight="1" x14ac:dyDescent="0.25">
      <c r="A131" s="175"/>
      <c r="B131" s="6" t="s">
        <v>89</v>
      </c>
      <c r="C131" s="33" t="s">
        <v>82</v>
      </c>
      <c r="D131" s="21">
        <v>0.23</v>
      </c>
      <c r="E131" s="5"/>
      <c r="F131" s="58"/>
    </row>
    <row r="132" spans="1:6" ht="93" customHeight="1" x14ac:dyDescent="0.25">
      <c r="A132" s="174" t="s">
        <v>136</v>
      </c>
      <c r="B132" s="6" t="s">
        <v>90</v>
      </c>
      <c r="C132" s="33"/>
      <c r="D132" s="21"/>
      <c r="E132" s="5"/>
      <c r="F132" s="58"/>
    </row>
    <row r="133" spans="1:6" ht="24.95" customHeight="1" x14ac:dyDescent="0.25">
      <c r="A133" s="174"/>
      <c r="B133" s="6" t="s">
        <v>91</v>
      </c>
      <c r="C133" s="33" t="s">
        <v>16</v>
      </c>
      <c r="D133" s="21">
        <v>2</v>
      </c>
      <c r="E133" s="5"/>
      <c r="F133" s="58"/>
    </row>
    <row r="134" spans="1:6" ht="90" x14ac:dyDescent="0.25">
      <c r="A134" s="174" t="s">
        <v>137</v>
      </c>
      <c r="B134" s="6" t="s">
        <v>92</v>
      </c>
      <c r="C134" s="33"/>
      <c r="D134" s="21"/>
      <c r="E134" s="5"/>
      <c r="F134" s="58"/>
    </row>
    <row r="135" spans="1:6" ht="24.95" customHeight="1" x14ac:dyDescent="0.25">
      <c r="A135" s="174"/>
      <c r="B135" s="6" t="s">
        <v>93</v>
      </c>
      <c r="C135" s="33" t="s">
        <v>15</v>
      </c>
      <c r="D135" s="21">
        <v>1</v>
      </c>
      <c r="E135" s="5"/>
      <c r="F135" s="58"/>
    </row>
    <row r="136" spans="1:6" ht="75" x14ac:dyDescent="0.25">
      <c r="A136" s="174" t="s">
        <v>237</v>
      </c>
      <c r="B136" s="6" t="s">
        <v>258</v>
      </c>
      <c r="C136" s="33"/>
      <c r="D136" s="21"/>
      <c r="E136" s="5"/>
      <c r="F136" s="58"/>
    </row>
    <row r="137" spans="1:6" ht="24.95" customHeight="1" x14ac:dyDescent="0.25">
      <c r="A137" s="174"/>
      <c r="B137" s="6" t="s">
        <v>93</v>
      </c>
      <c r="C137" s="33" t="s">
        <v>15</v>
      </c>
      <c r="D137" s="21">
        <v>1</v>
      </c>
      <c r="E137" s="5"/>
      <c r="F137" s="58"/>
    </row>
    <row r="138" spans="1:6" ht="30.75" customHeight="1" x14ac:dyDescent="0.25">
      <c r="A138" s="27" t="s">
        <v>138</v>
      </c>
      <c r="B138" s="28" t="s">
        <v>96</v>
      </c>
      <c r="C138" s="33"/>
      <c r="D138" s="21"/>
      <c r="E138" s="5"/>
      <c r="F138" s="58"/>
    </row>
    <row r="139" spans="1:6" ht="60" x14ac:dyDescent="0.25">
      <c r="A139" s="175" t="s">
        <v>139</v>
      </c>
      <c r="B139" s="6" t="s">
        <v>98</v>
      </c>
      <c r="C139" s="33"/>
      <c r="D139" s="21"/>
      <c r="E139" s="5"/>
      <c r="F139" s="58"/>
    </row>
    <row r="140" spans="1:6" x14ac:dyDescent="0.25">
      <c r="A140" s="175"/>
      <c r="B140" s="6" t="s">
        <v>99</v>
      </c>
      <c r="C140" s="33" t="s">
        <v>103</v>
      </c>
      <c r="D140" s="21">
        <v>3</v>
      </c>
      <c r="E140" s="5"/>
      <c r="F140" s="58"/>
    </row>
    <row r="141" spans="1:6" ht="30" x14ac:dyDescent="0.25">
      <c r="A141" s="175" t="s">
        <v>140</v>
      </c>
      <c r="B141" s="6" t="s">
        <v>101</v>
      </c>
      <c r="C141" s="33"/>
      <c r="D141" s="21"/>
      <c r="E141" s="5"/>
      <c r="F141" s="58"/>
    </row>
    <row r="142" spans="1:6" x14ac:dyDescent="0.25">
      <c r="A142" s="175"/>
      <c r="B142" s="6" t="s">
        <v>102</v>
      </c>
      <c r="C142" s="33" t="s">
        <v>82</v>
      </c>
      <c r="D142" s="21">
        <v>1.2</v>
      </c>
      <c r="E142" s="5"/>
      <c r="F142" s="58"/>
    </row>
    <row r="143" spans="1:6" ht="120" x14ac:dyDescent="0.25">
      <c r="A143" s="175" t="s">
        <v>141</v>
      </c>
      <c r="B143" s="6" t="s">
        <v>104</v>
      </c>
      <c r="C143" s="33"/>
      <c r="D143" s="21"/>
      <c r="E143" s="5"/>
      <c r="F143" s="58"/>
    </row>
    <row r="144" spans="1:6" x14ac:dyDescent="0.25">
      <c r="A144" s="175"/>
      <c r="B144" s="6">
        <v>8.5</v>
      </c>
      <c r="C144" s="33" t="s">
        <v>15</v>
      </c>
      <c r="D144" s="21">
        <v>8.5</v>
      </c>
      <c r="E144" s="5"/>
      <c r="F144" s="58"/>
    </row>
    <row r="145" spans="1:6" ht="45" x14ac:dyDescent="0.25">
      <c r="A145" s="175" t="s">
        <v>142</v>
      </c>
      <c r="B145" s="6" t="s">
        <v>107</v>
      </c>
      <c r="C145" s="33"/>
      <c r="D145" s="21"/>
      <c r="E145" s="5"/>
      <c r="F145" s="58"/>
    </row>
    <row r="146" spans="1:6" x14ac:dyDescent="0.25">
      <c r="A146" s="175"/>
      <c r="B146" s="6" t="s">
        <v>108</v>
      </c>
      <c r="C146" s="33" t="s">
        <v>82</v>
      </c>
      <c r="D146" s="21">
        <v>0.26</v>
      </c>
      <c r="E146" s="5"/>
      <c r="F146" s="58"/>
    </row>
    <row r="147" spans="1:6" ht="24.95" customHeight="1" x14ac:dyDescent="0.25">
      <c r="A147" s="27" t="s">
        <v>143</v>
      </c>
      <c r="B147" s="28" t="s">
        <v>110</v>
      </c>
      <c r="C147" s="33"/>
      <c r="D147" s="21"/>
      <c r="E147" s="5"/>
      <c r="F147" s="58"/>
    </row>
    <row r="148" spans="1:6" ht="75" x14ac:dyDescent="0.25">
      <c r="A148" s="175" t="s">
        <v>144</v>
      </c>
      <c r="B148" s="6" t="s">
        <v>259</v>
      </c>
      <c r="C148" s="33"/>
      <c r="D148" s="21"/>
      <c r="E148" s="5"/>
      <c r="F148" s="58"/>
    </row>
    <row r="149" spans="1:6" x14ac:dyDescent="0.25">
      <c r="A149" s="175"/>
      <c r="B149" s="6">
        <v>7.5</v>
      </c>
      <c r="C149" s="33" t="s">
        <v>15</v>
      </c>
      <c r="D149" s="21">
        <v>7.5</v>
      </c>
      <c r="E149" s="5"/>
      <c r="F149" s="58"/>
    </row>
    <row r="150" spans="1:6" ht="24.95" customHeight="1" x14ac:dyDescent="0.25">
      <c r="A150" s="27" t="s">
        <v>145</v>
      </c>
      <c r="B150" s="28" t="s">
        <v>112</v>
      </c>
      <c r="C150" s="33"/>
      <c r="D150" s="21"/>
      <c r="E150" s="5"/>
      <c r="F150" s="58"/>
    </row>
    <row r="151" spans="1:6" ht="45" x14ac:dyDescent="0.25">
      <c r="A151" s="175" t="s">
        <v>146</v>
      </c>
      <c r="B151" s="6" t="s">
        <v>114</v>
      </c>
      <c r="C151" s="33"/>
      <c r="D151" s="21"/>
      <c r="E151" s="5"/>
      <c r="F151" s="58"/>
    </row>
    <row r="152" spans="1:6" x14ac:dyDescent="0.25">
      <c r="A152" s="175"/>
      <c r="B152" s="6" t="s">
        <v>116</v>
      </c>
      <c r="C152" s="33" t="s">
        <v>15</v>
      </c>
      <c r="D152" s="21">
        <v>3</v>
      </c>
      <c r="E152" s="5"/>
      <c r="F152" s="58"/>
    </row>
    <row r="153" spans="1:6" ht="75" x14ac:dyDescent="0.25">
      <c r="A153" s="175" t="s">
        <v>147</v>
      </c>
      <c r="B153" s="6" t="s">
        <v>119</v>
      </c>
      <c r="C153" s="33"/>
      <c r="D153" s="21"/>
      <c r="E153" s="5"/>
      <c r="F153" s="58"/>
    </row>
    <row r="154" spans="1:6" x14ac:dyDescent="0.25">
      <c r="A154" s="175"/>
      <c r="B154" s="6" t="s">
        <v>120</v>
      </c>
      <c r="C154" s="33" t="s">
        <v>15</v>
      </c>
      <c r="D154" s="21">
        <v>3</v>
      </c>
      <c r="E154" s="5"/>
      <c r="F154" s="58"/>
    </row>
    <row r="155" spans="1:6" ht="66" customHeight="1" x14ac:dyDescent="0.25">
      <c r="A155" s="175" t="s">
        <v>148</v>
      </c>
      <c r="B155" s="6" t="s">
        <v>121</v>
      </c>
      <c r="C155" s="33"/>
      <c r="D155" s="21"/>
      <c r="E155" s="5"/>
      <c r="F155" s="58"/>
    </row>
    <row r="156" spans="1:6" ht="24.95" customHeight="1" x14ac:dyDescent="0.25">
      <c r="A156" s="175"/>
      <c r="B156" s="6" t="s">
        <v>122</v>
      </c>
      <c r="C156" s="33" t="s">
        <v>103</v>
      </c>
      <c r="D156" s="21">
        <v>4.9000000000000004</v>
      </c>
      <c r="E156" s="5"/>
      <c r="F156" s="58"/>
    </row>
    <row r="157" spans="1:6" ht="24.95" customHeight="1" x14ac:dyDescent="0.25">
      <c r="A157" s="175"/>
      <c r="B157" s="6" t="s">
        <v>123</v>
      </c>
      <c r="C157" s="33" t="s">
        <v>103</v>
      </c>
      <c r="D157" s="21">
        <v>1.3</v>
      </c>
      <c r="E157" s="5"/>
      <c r="F157" s="58"/>
    </row>
    <row r="158" spans="1:6" ht="24.95" customHeight="1" x14ac:dyDescent="0.25">
      <c r="A158" s="173" t="s">
        <v>176</v>
      </c>
      <c r="B158" s="173"/>
      <c r="C158" s="173"/>
      <c r="D158" s="173"/>
      <c r="E158" s="173"/>
      <c r="F158" s="54"/>
    </row>
    <row r="159" spans="1:6" ht="24.95" customHeight="1" x14ac:dyDescent="0.25">
      <c r="A159" s="19" t="s">
        <v>150</v>
      </c>
      <c r="B159" s="20" t="s">
        <v>190</v>
      </c>
      <c r="C159" s="18"/>
      <c r="D159" s="18"/>
      <c r="E159" s="9"/>
      <c r="F159" s="59"/>
    </row>
    <row r="160" spans="1:6" ht="24.95" customHeight="1" x14ac:dyDescent="0.25">
      <c r="A160" s="48" t="s">
        <v>151</v>
      </c>
      <c r="B160" s="49" t="s">
        <v>191</v>
      </c>
      <c r="C160" s="50"/>
      <c r="D160" s="50"/>
      <c r="E160" s="35"/>
      <c r="F160" s="17"/>
    </row>
    <row r="161" spans="1:6" ht="42.75" customHeight="1" x14ac:dyDescent="0.25">
      <c r="A161" s="174" t="s">
        <v>152</v>
      </c>
      <c r="B161" s="6" t="s">
        <v>61</v>
      </c>
      <c r="C161" s="33"/>
      <c r="D161" s="21"/>
      <c r="E161" s="5"/>
      <c r="F161" s="58"/>
    </row>
    <row r="162" spans="1:6" ht="24.95" customHeight="1" x14ac:dyDescent="0.25">
      <c r="A162" s="174"/>
      <c r="B162" s="6" t="s">
        <v>62</v>
      </c>
      <c r="C162" s="33" t="s">
        <v>16</v>
      </c>
      <c r="D162" s="21">
        <v>62</v>
      </c>
      <c r="E162" s="5"/>
      <c r="F162" s="58"/>
    </row>
    <row r="163" spans="1:6" ht="45" x14ac:dyDescent="0.25">
      <c r="A163" s="174" t="s">
        <v>153</v>
      </c>
      <c r="B163" s="6" t="s">
        <v>66</v>
      </c>
      <c r="C163" s="33"/>
      <c r="D163" s="21"/>
      <c r="E163" s="5"/>
      <c r="F163" s="58"/>
    </row>
    <row r="164" spans="1:6" x14ac:dyDescent="0.25">
      <c r="A164" s="174"/>
      <c r="B164" s="6" t="s">
        <v>67</v>
      </c>
      <c r="C164" s="33" t="s">
        <v>15</v>
      </c>
      <c r="D164" s="21">
        <v>20</v>
      </c>
      <c r="E164" s="5"/>
      <c r="F164" s="58"/>
    </row>
    <row r="165" spans="1:6" ht="45" x14ac:dyDescent="0.25">
      <c r="A165" s="174" t="s">
        <v>154</v>
      </c>
      <c r="B165" s="6" t="s">
        <v>68</v>
      </c>
      <c r="C165" s="33"/>
      <c r="D165" s="21"/>
      <c r="E165" s="5"/>
      <c r="F165" s="58"/>
    </row>
    <row r="166" spans="1:6" x14ac:dyDescent="0.25">
      <c r="A166" s="174"/>
      <c r="B166" s="6" t="s">
        <v>69</v>
      </c>
      <c r="C166" s="33" t="s">
        <v>15</v>
      </c>
      <c r="D166" s="21">
        <v>3</v>
      </c>
      <c r="E166" s="5"/>
      <c r="F166" s="58"/>
    </row>
    <row r="167" spans="1:6" ht="24.95" customHeight="1" x14ac:dyDescent="0.25">
      <c r="A167" s="48" t="s">
        <v>155</v>
      </c>
      <c r="B167" s="49" t="s">
        <v>70</v>
      </c>
      <c r="C167" s="43"/>
      <c r="D167" s="44"/>
      <c r="E167" s="53"/>
      <c r="F167" s="42"/>
    </row>
    <row r="168" spans="1:6" ht="45" x14ac:dyDescent="0.25">
      <c r="A168" s="175" t="s">
        <v>156</v>
      </c>
      <c r="B168" s="6" t="s">
        <v>72</v>
      </c>
      <c r="C168" s="33"/>
      <c r="D168" s="21"/>
      <c r="E168" s="5"/>
      <c r="F168" s="58"/>
    </row>
    <row r="169" spans="1:6" x14ac:dyDescent="0.25">
      <c r="A169" s="175"/>
      <c r="B169" s="6" t="s">
        <v>67</v>
      </c>
      <c r="C169" s="33" t="s">
        <v>15</v>
      </c>
      <c r="D169" s="21">
        <v>20</v>
      </c>
      <c r="E169" s="5"/>
      <c r="F169" s="58"/>
    </row>
    <row r="170" spans="1:6" ht="90" x14ac:dyDescent="0.25">
      <c r="A170" s="175" t="s">
        <v>157</v>
      </c>
      <c r="B170" s="6" t="s">
        <v>74</v>
      </c>
      <c r="C170" s="33"/>
      <c r="D170" s="21"/>
      <c r="E170" s="5"/>
      <c r="F170" s="58"/>
    </row>
    <row r="171" spans="1:6" x14ac:dyDescent="0.25">
      <c r="A171" s="175"/>
      <c r="B171" s="6" t="s">
        <v>67</v>
      </c>
      <c r="C171" s="33" t="s">
        <v>15</v>
      </c>
      <c r="D171" s="21">
        <v>20</v>
      </c>
      <c r="E171" s="5"/>
      <c r="F171" s="58"/>
    </row>
    <row r="172" spans="1:6" ht="59.25" customHeight="1" x14ac:dyDescent="0.25">
      <c r="A172" s="175" t="s">
        <v>158</v>
      </c>
      <c r="B172" s="6" t="s">
        <v>76</v>
      </c>
      <c r="C172" s="33"/>
      <c r="D172" s="21"/>
      <c r="E172" s="5"/>
      <c r="F172" s="58"/>
    </row>
    <row r="173" spans="1:6" x14ac:dyDescent="0.25">
      <c r="A173" s="175"/>
      <c r="B173" s="6" t="s">
        <v>67</v>
      </c>
      <c r="C173" s="33" t="s">
        <v>15</v>
      </c>
      <c r="D173" s="21">
        <v>20</v>
      </c>
      <c r="E173" s="5"/>
      <c r="F173" s="58"/>
    </row>
    <row r="174" spans="1:6" ht="24.95" customHeight="1" x14ac:dyDescent="0.25">
      <c r="A174" s="27" t="s">
        <v>159</v>
      </c>
      <c r="B174" s="28" t="s">
        <v>78</v>
      </c>
      <c r="C174" s="33"/>
      <c r="D174" s="33"/>
      <c r="E174" s="5"/>
      <c r="F174" s="58"/>
    </row>
    <row r="175" spans="1:6" ht="66" customHeight="1" x14ac:dyDescent="0.25">
      <c r="A175" s="175" t="s">
        <v>160</v>
      </c>
      <c r="B175" s="6" t="s">
        <v>80</v>
      </c>
      <c r="C175" s="33"/>
      <c r="D175" s="33"/>
      <c r="E175" s="5"/>
      <c r="F175" s="58"/>
    </row>
    <row r="176" spans="1:6" x14ac:dyDescent="0.25">
      <c r="A176" s="175"/>
      <c r="B176" s="6" t="s">
        <v>81</v>
      </c>
      <c r="C176" s="33" t="s">
        <v>82</v>
      </c>
      <c r="D176" s="21">
        <v>0.26</v>
      </c>
      <c r="E176" s="5"/>
      <c r="F176" s="58"/>
    </row>
    <row r="177" spans="1:6" ht="140.25" customHeight="1" x14ac:dyDescent="0.25">
      <c r="A177" s="175" t="s">
        <v>161</v>
      </c>
      <c r="B177" s="6" t="s">
        <v>86</v>
      </c>
      <c r="C177" s="33"/>
      <c r="D177" s="21"/>
      <c r="E177" s="5"/>
      <c r="F177" s="58"/>
    </row>
    <row r="178" spans="1:6" x14ac:dyDescent="0.25">
      <c r="A178" s="175"/>
      <c r="B178" s="6" t="s">
        <v>87</v>
      </c>
      <c r="C178" s="33" t="s">
        <v>15</v>
      </c>
      <c r="D178" s="21">
        <v>1</v>
      </c>
      <c r="E178" s="5"/>
      <c r="F178" s="58"/>
    </row>
    <row r="179" spans="1:6" ht="90" x14ac:dyDescent="0.25">
      <c r="A179" s="175" t="s">
        <v>162</v>
      </c>
      <c r="B179" s="6" t="s">
        <v>88</v>
      </c>
      <c r="C179" s="33"/>
      <c r="D179" s="21"/>
      <c r="E179" s="5"/>
      <c r="F179" s="58"/>
    </row>
    <row r="180" spans="1:6" x14ac:dyDescent="0.25">
      <c r="A180" s="175"/>
      <c r="B180" s="6" t="s">
        <v>89</v>
      </c>
      <c r="C180" s="33" t="s">
        <v>82</v>
      </c>
      <c r="D180" s="21">
        <v>0.23</v>
      </c>
      <c r="E180" s="5"/>
      <c r="F180" s="58"/>
    </row>
    <row r="181" spans="1:6" ht="90.75" customHeight="1" x14ac:dyDescent="0.25">
      <c r="A181" s="174" t="s">
        <v>163</v>
      </c>
      <c r="B181" s="6" t="s">
        <v>90</v>
      </c>
      <c r="C181" s="33"/>
      <c r="D181" s="21"/>
      <c r="E181" s="5"/>
      <c r="F181" s="58"/>
    </row>
    <row r="182" spans="1:6" x14ac:dyDescent="0.25">
      <c r="A182" s="174"/>
      <c r="B182" s="6" t="s">
        <v>91</v>
      </c>
      <c r="C182" s="33" t="s">
        <v>16</v>
      </c>
      <c r="D182" s="21">
        <v>2</v>
      </c>
      <c r="E182" s="5"/>
      <c r="F182" s="58"/>
    </row>
    <row r="183" spans="1:6" ht="90" x14ac:dyDescent="0.25">
      <c r="A183" s="174" t="s">
        <v>164</v>
      </c>
      <c r="B183" s="6" t="s">
        <v>92</v>
      </c>
      <c r="C183" s="33"/>
      <c r="D183" s="21"/>
      <c r="E183" s="5"/>
      <c r="F183" s="58"/>
    </row>
    <row r="184" spans="1:6" x14ac:dyDescent="0.25">
      <c r="A184" s="174"/>
      <c r="B184" s="6" t="s">
        <v>93</v>
      </c>
      <c r="C184" s="33" t="s">
        <v>15</v>
      </c>
      <c r="D184" s="21">
        <v>1</v>
      </c>
      <c r="E184" s="5"/>
      <c r="F184" s="58"/>
    </row>
    <row r="185" spans="1:6" ht="75" x14ac:dyDescent="0.25">
      <c r="A185" s="174" t="s">
        <v>238</v>
      </c>
      <c r="B185" s="6" t="s">
        <v>261</v>
      </c>
      <c r="C185" s="33"/>
      <c r="D185" s="21"/>
      <c r="E185" s="5"/>
      <c r="F185" s="58"/>
    </row>
    <row r="186" spans="1:6" x14ac:dyDescent="0.25">
      <c r="A186" s="174"/>
      <c r="B186" s="6" t="s">
        <v>93</v>
      </c>
      <c r="C186" s="33" t="s">
        <v>15</v>
      </c>
      <c r="D186" s="21">
        <v>1</v>
      </c>
      <c r="E186" s="5"/>
      <c r="F186" s="58"/>
    </row>
    <row r="187" spans="1:6" ht="30" customHeight="1" x14ac:dyDescent="0.25">
      <c r="A187" s="27" t="s">
        <v>165</v>
      </c>
      <c r="B187" s="28" t="s">
        <v>96</v>
      </c>
      <c r="C187" s="33"/>
      <c r="D187" s="21"/>
      <c r="E187" s="5"/>
      <c r="F187" s="58"/>
    </row>
    <row r="188" spans="1:6" ht="60" x14ac:dyDescent="0.25">
      <c r="A188" s="175" t="s">
        <v>166</v>
      </c>
      <c r="B188" s="6" t="s">
        <v>98</v>
      </c>
      <c r="C188" s="33"/>
      <c r="D188" s="21"/>
      <c r="E188" s="5"/>
      <c r="F188" s="58"/>
    </row>
    <row r="189" spans="1:6" x14ac:dyDescent="0.25">
      <c r="A189" s="175"/>
      <c r="B189" s="6" t="s">
        <v>99</v>
      </c>
      <c r="C189" s="33" t="s">
        <v>103</v>
      </c>
      <c r="D189" s="21">
        <v>3</v>
      </c>
      <c r="E189" s="5"/>
      <c r="F189" s="58"/>
    </row>
    <row r="190" spans="1:6" ht="30" x14ac:dyDescent="0.25">
      <c r="A190" s="175" t="s">
        <v>167</v>
      </c>
      <c r="B190" s="6" t="s">
        <v>101</v>
      </c>
      <c r="C190" s="33"/>
      <c r="D190" s="21"/>
      <c r="E190" s="5"/>
      <c r="F190" s="58"/>
    </row>
    <row r="191" spans="1:6" x14ac:dyDescent="0.25">
      <c r="A191" s="175"/>
      <c r="B191" s="6" t="s">
        <v>102</v>
      </c>
      <c r="C191" s="33" t="s">
        <v>82</v>
      </c>
      <c r="D191" s="21">
        <v>1.2</v>
      </c>
      <c r="E191" s="5"/>
      <c r="F191" s="58"/>
    </row>
    <row r="192" spans="1:6" ht="120" x14ac:dyDescent="0.25">
      <c r="A192" s="175" t="s">
        <v>168</v>
      </c>
      <c r="B192" s="6" t="s">
        <v>104</v>
      </c>
      <c r="C192" s="33"/>
      <c r="D192" s="21"/>
      <c r="E192" s="5"/>
      <c r="F192" s="58"/>
    </row>
    <row r="193" spans="1:6" x14ac:dyDescent="0.25">
      <c r="A193" s="175"/>
      <c r="B193" s="6">
        <v>8.5</v>
      </c>
      <c r="C193" s="33" t="s">
        <v>15</v>
      </c>
      <c r="D193" s="21">
        <v>8.5</v>
      </c>
      <c r="E193" s="5"/>
      <c r="F193" s="58"/>
    </row>
    <row r="194" spans="1:6" ht="45" x14ac:dyDescent="0.25">
      <c r="A194" s="175" t="s">
        <v>169</v>
      </c>
      <c r="B194" s="6" t="s">
        <v>107</v>
      </c>
      <c r="C194" s="33"/>
      <c r="D194" s="21"/>
      <c r="E194" s="5"/>
      <c r="F194" s="58"/>
    </row>
    <row r="195" spans="1:6" x14ac:dyDescent="0.25">
      <c r="A195" s="175"/>
      <c r="B195" s="6" t="s">
        <v>108</v>
      </c>
      <c r="C195" s="33" t="s">
        <v>82</v>
      </c>
      <c r="D195" s="21">
        <v>0.26</v>
      </c>
      <c r="E195" s="5"/>
      <c r="F195" s="58"/>
    </row>
    <row r="196" spans="1:6" ht="24.95" customHeight="1" x14ac:dyDescent="0.25">
      <c r="A196" s="27" t="s">
        <v>170</v>
      </c>
      <c r="B196" s="28" t="s">
        <v>110</v>
      </c>
      <c r="C196" s="33"/>
      <c r="D196" s="21"/>
      <c r="E196" s="5"/>
      <c r="F196" s="58"/>
    </row>
    <row r="197" spans="1:6" ht="75" x14ac:dyDescent="0.25">
      <c r="A197" s="175" t="s">
        <v>172</v>
      </c>
      <c r="B197" s="6" t="s">
        <v>262</v>
      </c>
      <c r="C197" s="33"/>
      <c r="D197" s="21"/>
      <c r="E197" s="5"/>
      <c r="F197" s="58"/>
    </row>
    <row r="198" spans="1:6" x14ac:dyDescent="0.25">
      <c r="A198" s="175"/>
      <c r="B198" s="6">
        <v>7.5</v>
      </c>
      <c r="C198" s="33" t="s">
        <v>15</v>
      </c>
      <c r="D198" s="21">
        <v>7.5</v>
      </c>
      <c r="E198" s="5"/>
      <c r="F198" s="58"/>
    </row>
    <row r="199" spans="1:6" ht="24.95" customHeight="1" x14ac:dyDescent="0.25">
      <c r="A199" s="27" t="s">
        <v>171</v>
      </c>
      <c r="B199" s="28" t="s">
        <v>112</v>
      </c>
      <c r="C199" s="33"/>
      <c r="D199" s="21"/>
      <c r="E199" s="5"/>
      <c r="F199" s="58"/>
    </row>
    <row r="200" spans="1:6" ht="45" x14ac:dyDescent="0.25">
      <c r="A200" s="175" t="s">
        <v>173</v>
      </c>
      <c r="B200" s="6" t="s">
        <v>114</v>
      </c>
      <c r="C200" s="33"/>
      <c r="D200" s="21"/>
      <c r="E200" s="5"/>
      <c r="F200" s="58"/>
    </row>
    <row r="201" spans="1:6" x14ac:dyDescent="0.25">
      <c r="A201" s="175"/>
      <c r="B201" s="6" t="s">
        <v>116</v>
      </c>
      <c r="C201" s="33" t="s">
        <v>15</v>
      </c>
      <c r="D201" s="21">
        <v>3</v>
      </c>
      <c r="E201" s="5"/>
      <c r="F201" s="58"/>
    </row>
    <row r="202" spans="1:6" ht="75" x14ac:dyDescent="0.25">
      <c r="A202" s="175" t="s">
        <v>174</v>
      </c>
      <c r="B202" s="6" t="s">
        <v>119</v>
      </c>
      <c r="C202" s="33"/>
      <c r="D202" s="21"/>
      <c r="E202" s="5"/>
      <c r="F202" s="58"/>
    </row>
    <row r="203" spans="1:6" x14ac:dyDescent="0.25">
      <c r="A203" s="175"/>
      <c r="B203" s="6" t="s">
        <v>120</v>
      </c>
      <c r="C203" s="33" t="s">
        <v>15</v>
      </c>
      <c r="D203" s="21">
        <v>3</v>
      </c>
      <c r="E203" s="5"/>
      <c r="F203" s="58"/>
    </row>
    <row r="204" spans="1:6" ht="60" x14ac:dyDescent="0.25">
      <c r="A204" s="175" t="s">
        <v>175</v>
      </c>
      <c r="B204" s="63" t="s">
        <v>263</v>
      </c>
      <c r="C204" s="33"/>
      <c r="D204" s="21"/>
      <c r="E204" s="5"/>
      <c r="F204" s="58"/>
    </row>
    <row r="205" spans="1:6" x14ac:dyDescent="0.25">
      <c r="A205" s="175"/>
      <c r="B205" s="6" t="s">
        <v>122</v>
      </c>
      <c r="C205" s="33" t="s">
        <v>103</v>
      </c>
      <c r="D205" s="21">
        <v>4.9000000000000004</v>
      </c>
      <c r="E205" s="5"/>
      <c r="F205" s="58"/>
    </row>
    <row r="206" spans="1:6" x14ac:dyDescent="0.25">
      <c r="A206" s="175"/>
      <c r="B206" s="6" t="s">
        <v>123</v>
      </c>
      <c r="C206" s="33" t="s">
        <v>103</v>
      </c>
      <c r="D206" s="21">
        <v>1.3</v>
      </c>
      <c r="E206" s="5"/>
      <c r="F206" s="58"/>
    </row>
    <row r="207" spans="1:6" ht="24.95" customHeight="1" x14ac:dyDescent="0.25">
      <c r="A207" s="173" t="s">
        <v>177</v>
      </c>
      <c r="B207" s="173"/>
      <c r="C207" s="173"/>
      <c r="D207" s="173"/>
      <c r="E207" s="173"/>
      <c r="F207" s="45"/>
    </row>
    <row r="208" spans="1:6" ht="24.95" customHeight="1" x14ac:dyDescent="0.25">
      <c r="A208" s="19" t="s">
        <v>179</v>
      </c>
      <c r="B208" s="65" t="s">
        <v>267</v>
      </c>
      <c r="C208" s="18"/>
      <c r="D208" s="18"/>
      <c r="E208" s="9"/>
      <c r="F208" s="59"/>
    </row>
    <row r="209" spans="1:6" ht="24.95" customHeight="1" x14ac:dyDescent="0.25">
      <c r="A209" s="27" t="s">
        <v>180</v>
      </c>
      <c r="B209" s="49" t="s">
        <v>191</v>
      </c>
      <c r="C209" s="33"/>
      <c r="D209" s="33"/>
      <c r="E209" s="5"/>
      <c r="F209" s="58"/>
    </row>
    <row r="210" spans="1:6" ht="42.75" customHeight="1" x14ac:dyDescent="0.25">
      <c r="A210" s="174" t="s">
        <v>181</v>
      </c>
      <c r="B210" s="6" t="s">
        <v>61</v>
      </c>
      <c r="C210" s="33"/>
      <c r="D210" s="21"/>
      <c r="E210" s="5"/>
      <c r="F210" s="58"/>
    </row>
    <row r="211" spans="1:6" ht="24.95" customHeight="1" x14ac:dyDescent="0.25">
      <c r="A211" s="174"/>
      <c r="B211" s="6" t="s">
        <v>62</v>
      </c>
      <c r="C211" s="33" t="s">
        <v>16</v>
      </c>
      <c r="D211" s="21">
        <v>62</v>
      </c>
      <c r="E211" s="5"/>
      <c r="F211" s="58"/>
    </row>
    <row r="212" spans="1:6" ht="45" x14ac:dyDescent="0.25">
      <c r="A212" s="174" t="s">
        <v>182</v>
      </c>
      <c r="B212" s="6" t="s">
        <v>66</v>
      </c>
      <c r="C212" s="33"/>
      <c r="D212" s="21"/>
      <c r="E212" s="5"/>
      <c r="F212" s="58"/>
    </row>
    <row r="213" spans="1:6" x14ac:dyDescent="0.25">
      <c r="A213" s="174"/>
      <c r="B213" s="6" t="s">
        <v>67</v>
      </c>
      <c r="C213" s="33" t="s">
        <v>15</v>
      </c>
      <c r="D213" s="21">
        <v>20</v>
      </c>
      <c r="E213" s="5"/>
      <c r="F213" s="58"/>
    </row>
    <row r="214" spans="1:6" x14ac:dyDescent="0.25">
      <c r="A214" s="43"/>
      <c r="B214" s="6" t="s">
        <v>69</v>
      </c>
      <c r="C214" s="33" t="s">
        <v>15</v>
      </c>
      <c r="D214" s="21">
        <v>3</v>
      </c>
      <c r="E214" s="5"/>
      <c r="F214" s="58"/>
    </row>
    <row r="215" spans="1:6" ht="24.95" customHeight="1" x14ac:dyDescent="0.25">
      <c r="A215" s="48" t="s">
        <v>183</v>
      </c>
      <c r="B215" s="49" t="s">
        <v>70</v>
      </c>
      <c r="C215" s="43"/>
      <c r="D215" s="44"/>
      <c r="E215" s="53"/>
      <c r="F215" s="42"/>
    </row>
    <row r="216" spans="1:6" ht="45" x14ac:dyDescent="0.25">
      <c r="A216" s="175" t="s">
        <v>184</v>
      </c>
      <c r="B216" s="6" t="s">
        <v>72</v>
      </c>
      <c r="C216" s="33"/>
      <c r="D216" s="21"/>
      <c r="E216" s="5"/>
      <c r="F216" s="58"/>
    </row>
    <row r="217" spans="1:6" x14ac:dyDescent="0.25">
      <c r="A217" s="175"/>
      <c r="B217" s="6" t="s">
        <v>67</v>
      </c>
      <c r="C217" s="33" t="s">
        <v>15</v>
      </c>
      <c r="D217" s="21">
        <v>20</v>
      </c>
      <c r="E217" s="5"/>
      <c r="F217" s="58"/>
    </row>
    <row r="218" spans="1:6" ht="90" x14ac:dyDescent="0.25">
      <c r="A218" s="175" t="s">
        <v>185</v>
      </c>
      <c r="B218" s="6" t="s">
        <v>74</v>
      </c>
      <c r="C218" s="33"/>
      <c r="D218" s="21"/>
      <c r="E218" s="5"/>
      <c r="F218" s="58"/>
    </row>
    <row r="219" spans="1:6" x14ac:dyDescent="0.25">
      <c r="A219" s="175"/>
      <c r="B219" s="6" t="s">
        <v>67</v>
      </c>
      <c r="C219" s="33" t="s">
        <v>15</v>
      </c>
      <c r="D219" s="21">
        <v>20</v>
      </c>
      <c r="E219" s="5"/>
      <c r="F219" s="58"/>
    </row>
    <row r="220" spans="1:6" ht="72" customHeight="1" x14ac:dyDescent="0.25">
      <c r="A220" s="175" t="s">
        <v>186</v>
      </c>
      <c r="B220" s="6" t="s">
        <v>76</v>
      </c>
      <c r="C220" s="33"/>
      <c r="D220" s="21"/>
      <c r="E220" s="5"/>
      <c r="F220" s="58"/>
    </row>
    <row r="221" spans="1:6" x14ac:dyDescent="0.25">
      <c r="A221" s="175"/>
      <c r="B221" s="6" t="s">
        <v>67</v>
      </c>
      <c r="C221" s="33" t="s">
        <v>15</v>
      </c>
      <c r="D221" s="21">
        <v>20</v>
      </c>
      <c r="E221" s="5"/>
      <c r="F221" s="58"/>
    </row>
    <row r="222" spans="1:6" x14ac:dyDescent="0.25">
      <c r="A222" s="33"/>
      <c r="B222" s="6">
        <v>7.5</v>
      </c>
      <c r="C222" s="33" t="s">
        <v>15</v>
      </c>
      <c r="D222" s="21">
        <v>7.5</v>
      </c>
      <c r="E222" s="5"/>
      <c r="F222" s="58"/>
    </row>
    <row r="223" spans="1:6" ht="24.95" customHeight="1" x14ac:dyDescent="0.25">
      <c r="A223" s="173" t="s">
        <v>268</v>
      </c>
      <c r="B223" s="173"/>
      <c r="C223" s="173"/>
      <c r="D223" s="173"/>
      <c r="E223" s="173"/>
      <c r="F223" s="45"/>
    </row>
    <row r="224" spans="1:6" ht="36" customHeight="1" x14ac:dyDescent="0.25">
      <c r="A224" s="19" t="s">
        <v>192</v>
      </c>
      <c r="B224" s="20" t="s">
        <v>199</v>
      </c>
      <c r="C224" s="18"/>
      <c r="D224" s="18"/>
      <c r="E224" s="9"/>
      <c r="F224" s="59"/>
    </row>
    <row r="225" spans="1:6" ht="24.95" customHeight="1" x14ac:dyDescent="0.25">
      <c r="A225" s="171" t="s">
        <v>193</v>
      </c>
      <c r="B225" s="14" t="s">
        <v>32</v>
      </c>
      <c r="C225" s="15"/>
      <c r="D225" s="23"/>
      <c r="E225" s="17"/>
      <c r="F225" s="17"/>
    </row>
    <row r="226" spans="1:6" ht="69.75" customHeight="1" x14ac:dyDescent="0.25">
      <c r="A226" s="171"/>
      <c r="B226" s="16" t="s">
        <v>36</v>
      </c>
      <c r="C226" s="15"/>
      <c r="D226" s="23"/>
      <c r="E226" s="17"/>
      <c r="F226" s="17"/>
    </row>
    <row r="227" spans="1:6" ht="24.95" customHeight="1" x14ac:dyDescent="0.25">
      <c r="A227" s="171"/>
      <c r="B227" s="16" t="s">
        <v>33</v>
      </c>
      <c r="C227" s="17" t="s">
        <v>38</v>
      </c>
      <c r="D227" s="23">
        <v>120</v>
      </c>
      <c r="E227" s="17"/>
      <c r="F227" s="58"/>
    </row>
    <row r="228" spans="1:6" ht="24.95" customHeight="1" x14ac:dyDescent="0.25">
      <c r="A228" s="171" t="s">
        <v>194</v>
      </c>
      <c r="B228" s="14" t="s">
        <v>34</v>
      </c>
      <c r="C228" s="15"/>
      <c r="D228" s="23"/>
      <c r="E228" s="17"/>
      <c r="F228" s="17"/>
    </row>
    <row r="229" spans="1:6" ht="76.5" customHeight="1" x14ac:dyDescent="0.25">
      <c r="A229" s="171"/>
      <c r="B229" s="16" t="s">
        <v>264</v>
      </c>
      <c r="C229" s="15"/>
      <c r="D229" s="23"/>
      <c r="E229" s="17"/>
      <c r="F229" s="17"/>
    </row>
    <row r="230" spans="1:6" ht="24.95" customHeight="1" x14ac:dyDescent="0.25">
      <c r="A230" s="171"/>
      <c r="B230" s="16" t="s">
        <v>35</v>
      </c>
      <c r="C230" s="17" t="s">
        <v>38</v>
      </c>
      <c r="D230" s="23">
        <v>120</v>
      </c>
      <c r="E230" s="17"/>
      <c r="F230" s="58"/>
    </row>
    <row r="231" spans="1:6" ht="24.95" customHeight="1" x14ac:dyDescent="0.25">
      <c r="A231" s="32" t="s">
        <v>195</v>
      </c>
      <c r="B231" s="14" t="s">
        <v>29</v>
      </c>
      <c r="C231" s="15"/>
      <c r="D231" s="23"/>
      <c r="E231" s="17"/>
      <c r="F231" s="17"/>
    </row>
    <row r="232" spans="1:6" ht="24.95" customHeight="1" x14ac:dyDescent="0.25">
      <c r="A232" s="172" t="s">
        <v>196</v>
      </c>
      <c r="B232" s="16" t="s">
        <v>27</v>
      </c>
      <c r="C232" s="15"/>
      <c r="D232" s="23"/>
      <c r="E232" s="17"/>
      <c r="F232" s="17"/>
    </row>
    <row r="233" spans="1:6" ht="39.950000000000003" customHeight="1" x14ac:dyDescent="0.25">
      <c r="A233" s="172"/>
      <c r="B233" s="16" t="s">
        <v>37</v>
      </c>
      <c r="C233" s="15"/>
      <c r="D233" s="23"/>
      <c r="E233" s="17"/>
      <c r="F233" s="17"/>
    </row>
    <row r="234" spans="1:6" ht="24.95" customHeight="1" x14ac:dyDescent="0.25">
      <c r="A234" s="172"/>
      <c r="B234" s="16" t="s">
        <v>26</v>
      </c>
      <c r="C234" s="17" t="s">
        <v>38</v>
      </c>
      <c r="D234" s="23">
        <v>120</v>
      </c>
      <c r="E234" s="17"/>
      <c r="F234" s="58"/>
    </row>
    <row r="235" spans="1:6" ht="24.95" customHeight="1" x14ac:dyDescent="0.25">
      <c r="A235" s="172" t="s">
        <v>197</v>
      </c>
      <c r="B235" s="16" t="s">
        <v>28</v>
      </c>
      <c r="C235" s="15"/>
      <c r="D235" s="23"/>
      <c r="E235" s="17"/>
      <c r="F235" s="17"/>
    </row>
    <row r="236" spans="1:6" ht="39.950000000000003" customHeight="1" x14ac:dyDescent="0.25">
      <c r="A236" s="172"/>
      <c r="B236" s="16" t="s">
        <v>39</v>
      </c>
      <c r="C236" s="15"/>
      <c r="D236" s="23"/>
      <c r="E236" s="17"/>
      <c r="F236" s="17"/>
    </row>
    <row r="237" spans="1:6" ht="24.95" customHeight="1" x14ac:dyDescent="0.25">
      <c r="A237" s="172"/>
      <c r="B237" s="16" t="s">
        <v>26</v>
      </c>
      <c r="C237" s="17" t="s">
        <v>38</v>
      </c>
      <c r="D237" s="23">
        <v>120</v>
      </c>
      <c r="E237" s="17"/>
      <c r="F237" s="58"/>
    </row>
    <row r="238" spans="1:6" ht="24.95" customHeight="1" x14ac:dyDescent="0.25">
      <c r="A238" s="173" t="s">
        <v>206</v>
      </c>
      <c r="B238" s="173"/>
      <c r="C238" s="173"/>
      <c r="D238" s="173"/>
      <c r="E238" s="173"/>
      <c r="F238" s="45"/>
    </row>
    <row r="239" spans="1:6" ht="24.95" customHeight="1" x14ac:dyDescent="0.25">
      <c r="A239" s="19" t="s">
        <v>198</v>
      </c>
      <c r="B239" s="20" t="s">
        <v>213</v>
      </c>
      <c r="C239" s="18"/>
      <c r="D239" s="18"/>
      <c r="E239" s="9"/>
      <c r="F239" s="59"/>
    </row>
    <row r="240" spans="1:6" ht="42.75" customHeight="1" x14ac:dyDescent="0.25">
      <c r="A240" s="27" t="s">
        <v>200</v>
      </c>
      <c r="B240" s="6" t="s">
        <v>201</v>
      </c>
      <c r="C240" s="33" t="s">
        <v>15</v>
      </c>
      <c r="D240" s="21">
        <v>54</v>
      </c>
      <c r="E240" s="5"/>
      <c r="F240" s="58"/>
    </row>
    <row r="241" spans="1:6" ht="36" customHeight="1" x14ac:dyDescent="0.25">
      <c r="A241" s="27" t="s">
        <v>202</v>
      </c>
      <c r="B241" s="63" t="s">
        <v>265</v>
      </c>
      <c r="C241" s="50" t="s">
        <v>15</v>
      </c>
      <c r="D241" s="64">
        <v>54</v>
      </c>
      <c r="E241" s="5"/>
      <c r="F241" s="58"/>
    </row>
    <row r="242" spans="1:6" ht="22.5" customHeight="1" x14ac:dyDescent="0.25">
      <c r="A242" s="27" t="s">
        <v>203</v>
      </c>
      <c r="B242" s="28" t="s">
        <v>29</v>
      </c>
      <c r="C242" s="33"/>
      <c r="D242" s="21"/>
      <c r="E242" s="5"/>
      <c r="F242" s="58"/>
    </row>
    <row r="243" spans="1:6" ht="24.95" customHeight="1" x14ac:dyDescent="0.25">
      <c r="A243" s="175" t="s">
        <v>204</v>
      </c>
      <c r="B243" s="6" t="s">
        <v>27</v>
      </c>
      <c r="C243" s="33"/>
      <c r="D243" s="21"/>
      <c r="E243" s="5"/>
      <c r="F243" s="58"/>
    </row>
    <row r="244" spans="1:6" ht="30" x14ac:dyDescent="0.25">
      <c r="A244" s="175"/>
      <c r="B244" s="6" t="s">
        <v>37</v>
      </c>
      <c r="C244" s="33"/>
      <c r="D244" s="21"/>
      <c r="E244" s="5"/>
      <c r="F244" s="58"/>
    </row>
    <row r="245" spans="1:6" ht="24.95" customHeight="1" x14ac:dyDescent="0.25">
      <c r="A245" s="175"/>
      <c r="B245" s="6" t="s">
        <v>26</v>
      </c>
      <c r="C245" s="33"/>
      <c r="D245" s="21"/>
      <c r="E245" s="5"/>
      <c r="F245" s="58"/>
    </row>
    <row r="246" spans="1:6" ht="24.95" customHeight="1" x14ac:dyDescent="0.25">
      <c r="A246" s="175"/>
      <c r="B246" s="6" t="s">
        <v>207</v>
      </c>
      <c r="C246" s="17" t="s">
        <v>38</v>
      </c>
      <c r="D246" s="21">
        <v>27</v>
      </c>
      <c r="E246" s="5"/>
      <c r="F246" s="58"/>
    </row>
    <row r="247" spans="1:6" ht="24.95" customHeight="1" x14ac:dyDescent="0.25">
      <c r="A247" s="175" t="s">
        <v>205</v>
      </c>
      <c r="B247" s="6" t="s">
        <v>28</v>
      </c>
      <c r="C247" s="33"/>
      <c r="D247" s="21"/>
      <c r="E247" s="5"/>
      <c r="F247" s="58"/>
    </row>
    <row r="248" spans="1:6" ht="30" x14ac:dyDescent="0.25">
      <c r="A248" s="175"/>
      <c r="B248" s="6" t="s">
        <v>39</v>
      </c>
      <c r="C248" s="33"/>
      <c r="D248" s="21"/>
      <c r="E248" s="5"/>
      <c r="F248" s="58"/>
    </row>
    <row r="249" spans="1:6" x14ac:dyDescent="0.25">
      <c r="A249" s="175"/>
      <c r="B249" s="6" t="s">
        <v>26</v>
      </c>
      <c r="C249" s="33"/>
      <c r="D249" s="21"/>
      <c r="E249" s="5"/>
      <c r="F249" s="58"/>
    </row>
    <row r="250" spans="1:6" ht="17.25" x14ac:dyDescent="0.25">
      <c r="A250" s="175"/>
      <c r="B250" s="6" t="s">
        <v>207</v>
      </c>
      <c r="C250" s="17" t="s">
        <v>38</v>
      </c>
      <c r="D250" s="21">
        <v>27</v>
      </c>
      <c r="E250" s="5"/>
      <c r="F250" s="58"/>
    </row>
    <row r="251" spans="1:6" ht="24.95" customHeight="1" x14ac:dyDescent="0.25">
      <c r="A251" s="173" t="s">
        <v>239</v>
      </c>
      <c r="B251" s="173"/>
      <c r="C251" s="173"/>
      <c r="D251" s="173"/>
      <c r="E251" s="173"/>
      <c r="F251" s="45"/>
    </row>
    <row r="252" spans="1:6" ht="24.95" customHeight="1" x14ac:dyDescent="0.25">
      <c r="A252" s="10" t="s">
        <v>228</v>
      </c>
      <c r="B252" s="11" t="s">
        <v>229</v>
      </c>
      <c r="C252" s="10"/>
      <c r="D252" s="10"/>
      <c r="E252" s="13"/>
      <c r="F252" s="60"/>
    </row>
    <row r="253" spans="1:6" ht="69" customHeight="1" x14ac:dyDescent="0.25">
      <c r="A253" s="174" t="s">
        <v>230</v>
      </c>
      <c r="B253" s="16" t="s">
        <v>240</v>
      </c>
      <c r="C253" s="15"/>
      <c r="D253" s="15"/>
      <c r="E253" s="17"/>
      <c r="F253" s="42"/>
    </row>
    <row r="254" spans="1:6" ht="24.95" customHeight="1" x14ac:dyDescent="0.25">
      <c r="A254" s="174"/>
      <c r="B254" s="16" t="s">
        <v>231</v>
      </c>
      <c r="C254" s="15" t="s">
        <v>16</v>
      </c>
      <c r="D254" s="15">
        <v>20</v>
      </c>
      <c r="E254" s="17"/>
      <c r="F254" s="42"/>
    </row>
    <row r="255" spans="1:6" ht="24.95" customHeight="1" x14ac:dyDescent="0.25">
      <c r="A255" s="173" t="s">
        <v>241</v>
      </c>
      <c r="B255" s="173"/>
      <c r="C255" s="173"/>
      <c r="D255" s="173"/>
      <c r="E255" s="173"/>
      <c r="F255" s="46"/>
    </row>
    <row r="256" spans="1:6" ht="24.95" customHeight="1" x14ac:dyDescent="0.25">
      <c r="A256" s="10" t="s">
        <v>233</v>
      </c>
      <c r="B256" s="11" t="s">
        <v>232</v>
      </c>
      <c r="C256" s="10"/>
      <c r="D256" s="10"/>
      <c r="E256" s="13"/>
      <c r="F256" s="60"/>
    </row>
    <row r="257" spans="1:6" ht="72" customHeight="1" x14ac:dyDescent="0.25">
      <c r="A257" s="174" t="s">
        <v>234</v>
      </c>
      <c r="B257" s="16" t="s">
        <v>248</v>
      </c>
      <c r="C257" s="15"/>
      <c r="D257" s="15"/>
      <c r="E257" s="17"/>
      <c r="F257" s="42"/>
    </row>
    <row r="258" spans="1:6" ht="24.95" customHeight="1" x14ac:dyDescent="0.25">
      <c r="A258" s="174"/>
      <c r="B258" s="16" t="s">
        <v>235</v>
      </c>
      <c r="C258" s="15" t="s">
        <v>15</v>
      </c>
      <c r="D258" s="15">
        <v>10</v>
      </c>
      <c r="E258" s="17"/>
      <c r="F258" s="42"/>
    </row>
    <row r="259" spans="1:6" ht="24.95" customHeight="1" x14ac:dyDescent="0.25">
      <c r="A259" s="173" t="s">
        <v>245</v>
      </c>
      <c r="B259" s="173"/>
      <c r="C259" s="173"/>
      <c r="D259" s="173"/>
      <c r="E259" s="173"/>
      <c r="F259" s="46"/>
    </row>
    <row r="260" spans="1:6" ht="33.75" customHeight="1" x14ac:dyDescent="0.25">
      <c r="A260" s="176" t="s">
        <v>242</v>
      </c>
      <c r="B260" s="176"/>
      <c r="C260" s="176"/>
      <c r="D260" s="176"/>
      <c r="E260" s="176"/>
      <c r="F260" s="55"/>
    </row>
  </sheetData>
  <mergeCells count="102">
    <mergeCell ref="A1:F1"/>
    <mergeCell ref="A3:F3"/>
    <mergeCell ref="A253:A254"/>
    <mergeCell ref="A257:A258"/>
    <mergeCell ref="A255:E255"/>
    <mergeCell ref="A207:E207"/>
    <mergeCell ref="A210:A211"/>
    <mergeCell ref="A212:A213"/>
    <mergeCell ref="A200:A201"/>
    <mergeCell ref="A202:A203"/>
    <mergeCell ref="A204:A206"/>
    <mergeCell ref="A109:E109"/>
    <mergeCell ref="A158:E158"/>
    <mergeCell ref="A188:A189"/>
    <mergeCell ref="A190:A191"/>
    <mergeCell ref="A192:A193"/>
    <mergeCell ref="A194:A195"/>
    <mergeCell ref="A197:A198"/>
    <mergeCell ref="A177:A178"/>
    <mergeCell ref="A179:A180"/>
    <mergeCell ref="A181:A182"/>
    <mergeCell ref="A183:A184"/>
    <mergeCell ref="A185:A186"/>
    <mergeCell ref="A165:A166"/>
    <mergeCell ref="A259:E259"/>
    <mergeCell ref="A260:E260"/>
    <mergeCell ref="A225:A227"/>
    <mergeCell ref="A228:A230"/>
    <mergeCell ref="A232:A234"/>
    <mergeCell ref="A235:A237"/>
    <mergeCell ref="A223:E223"/>
    <mergeCell ref="A216:A217"/>
    <mergeCell ref="A218:A219"/>
    <mergeCell ref="A220:A221"/>
    <mergeCell ref="A238:E238"/>
    <mergeCell ref="A243:A246"/>
    <mergeCell ref="A247:A250"/>
    <mergeCell ref="A251:E251"/>
    <mergeCell ref="A168:A169"/>
    <mergeCell ref="A170:A171"/>
    <mergeCell ref="A172:A173"/>
    <mergeCell ref="A175:A176"/>
    <mergeCell ref="A153:A154"/>
    <mergeCell ref="A155:A157"/>
    <mergeCell ref="A161:A162"/>
    <mergeCell ref="A163:A164"/>
    <mergeCell ref="A141:A142"/>
    <mergeCell ref="A143:A144"/>
    <mergeCell ref="A145:A146"/>
    <mergeCell ref="A148:A149"/>
    <mergeCell ref="A151:A152"/>
    <mergeCell ref="A130:A131"/>
    <mergeCell ref="A132:A133"/>
    <mergeCell ref="A134:A135"/>
    <mergeCell ref="A136:A137"/>
    <mergeCell ref="A139:A140"/>
    <mergeCell ref="A119:A120"/>
    <mergeCell ref="A121:A122"/>
    <mergeCell ref="A123:A124"/>
    <mergeCell ref="A126:A127"/>
    <mergeCell ref="A128:A129"/>
    <mergeCell ref="A106:A108"/>
    <mergeCell ref="A112:A113"/>
    <mergeCell ref="A114:A115"/>
    <mergeCell ref="A116:A117"/>
    <mergeCell ref="A94:A95"/>
    <mergeCell ref="A96:A97"/>
    <mergeCell ref="A99:A100"/>
    <mergeCell ref="A102:A103"/>
    <mergeCell ref="A104:A105"/>
    <mergeCell ref="A85:A86"/>
    <mergeCell ref="A87:A88"/>
    <mergeCell ref="A90:A91"/>
    <mergeCell ref="A92:A93"/>
    <mergeCell ref="A72:A73"/>
    <mergeCell ref="A74:A75"/>
    <mergeCell ref="A77:A78"/>
    <mergeCell ref="A79:A80"/>
    <mergeCell ref="A81:A82"/>
    <mergeCell ref="A63:A64"/>
    <mergeCell ref="A65:A66"/>
    <mergeCell ref="A67:A68"/>
    <mergeCell ref="A70:A71"/>
    <mergeCell ref="A25:A27"/>
    <mergeCell ref="A28:E28"/>
    <mergeCell ref="A30:A32"/>
    <mergeCell ref="A33:A34"/>
    <mergeCell ref="A83:A84"/>
    <mergeCell ref="A10:E10"/>
    <mergeCell ref="A13:A15"/>
    <mergeCell ref="A16:A17"/>
    <mergeCell ref="A18:A20"/>
    <mergeCell ref="A22:A24"/>
    <mergeCell ref="A54:A56"/>
    <mergeCell ref="A57:A59"/>
    <mergeCell ref="A45:E45"/>
    <mergeCell ref="A60:E60"/>
    <mergeCell ref="A35:A37"/>
    <mergeCell ref="A39:A41"/>
    <mergeCell ref="A42:A44"/>
    <mergeCell ref="A47:A49"/>
    <mergeCell ref="A50:A52"/>
  </mergeCells>
  <pageMargins left="0.70866141732283472" right="0.31496062992125984" top="0.74803149606299213" bottom="0.74803149606299213" header="0.31496062992125984" footer="0.31496062992125984"/>
  <pageSetup paperSize="9"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8"/>
  <sheetViews>
    <sheetView view="pageBreakPreview" topLeftCell="A4" zoomScaleNormal="100" zoomScaleSheetLayoutView="100" workbookViewId="0">
      <selection activeCell="J12" sqref="J12"/>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7" width="23" style="1" customWidth="1"/>
    <col min="8" max="13" width="9.140625" style="1"/>
    <col min="14" max="15" width="9.140625" style="2"/>
  </cols>
  <sheetData>
    <row r="1" spans="1:7" ht="18.75" x14ac:dyDescent="0.25">
      <c r="A1" s="177" t="s">
        <v>269</v>
      </c>
      <c r="B1" s="178"/>
      <c r="C1" s="178"/>
      <c r="D1" s="178"/>
      <c r="E1" s="178"/>
      <c r="F1" s="179"/>
    </row>
    <row r="2" spans="1:7" x14ac:dyDescent="0.25">
      <c r="A2" s="70"/>
      <c r="F2" s="71"/>
    </row>
    <row r="3" spans="1:7" ht="18.75" customHeight="1" x14ac:dyDescent="0.25">
      <c r="A3" s="180" t="s">
        <v>270</v>
      </c>
      <c r="B3" s="181"/>
      <c r="C3" s="181"/>
      <c r="D3" s="181"/>
      <c r="E3" s="181"/>
      <c r="F3" s="182"/>
    </row>
    <row r="4" spans="1:7" x14ac:dyDescent="0.25">
      <c r="A4" s="24"/>
      <c r="B4" s="72"/>
      <c r="C4" s="25"/>
      <c r="D4" s="25"/>
      <c r="E4" s="25"/>
      <c r="F4" s="26"/>
    </row>
    <row r="5" spans="1:7" ht="39.950000000000003" customHeight="1" x14ac:dyDescent="0.25">
      <c r="A5" s="3" t="s">
        <v>0</v>
      </c>
      <c r="B5" s="3" t="s">
        <v>1</v>
      </c>
      <c r="C5" s="3" t="s">
        <v>2</v>
      </c>
      <c r="D5" s="3" t="s">
        <v>3</v>
      </c>
      <c r="E5" s="3" t="s">
        <v>5</v>
      </c>
      <c r="F5" s="3" t="s">
        <v>4</v>
      </c>
    </row>
    <row r="6" spans="1:7" ht="24.95" customHeight="1" x14ac:dyDescent="0.25">
      <c r="A6" s="7" t="s">
        <v>7</v>
      </c>
      <c r="B6" s="8" t="s">
        <v>11</v>
      </c>
      <c r="C6" s="9"/>
      <c r="D6" s="9"/>
      <c r="E6" s="9"/>
      <c r="F6" s="9"/>
    </row>
    <row r="7" spans="1:7" ht="24.95" customHeight="1" x14ac:dyDescent="0.25">
      <c r="A7" s="3" t="s">
        <v>8</v>
      </c>
      <c r="B7" s="4" t="s">
        <v>10</v>
      </c>
      <c r="C7" s="5"/>
      <c r="D7" s="21"/>
      <c r="E7" s="5"/>
      <c r="F7" s="5"/>
    </row>
    <row r="8" spans="1:7" ht="183.75" customHeight="1" x14ac:dyDescent="0.25">
      <c r="A8" s="66"/>
      <c r="B8" s="6" t="s">
        <v>40</v>
      </c>
      <c r="C8" s="5"/>
      <c r="D8" s="5"/>
      <c r="E8" s="5"/>
      <c r="F8" s="5"/>
    </row>
    <row r="9" spans="1:7" ht="24.95" customHeight="1" x14ac:dyDescent="0.25">
      <c r="A9" s="66"/>
      <c r="B9" s="6" t="s">
        <v>6</v>
      </c>
      <c r="C9" s="5" t="s">
        <v>9</v>
      </c>
      <c r="D9" s="5">
        <v>1</v>
      </c>
      <c r="E9" s="5"/>
      <c r="F9" s="5"/>
    </row>
    <row r="10" spans="1:7" ht="24.95" customHeight="1" x14ac:dyDescent="0.25">
      <c r="A10" s="170" t="s">
        <v>54</v>
      </c>
      <c r="B10" s="170"/>
      <c r="C10" s="170"/>
      <c r="D10" s="170"/>
      <c r="E10" s="170"/>
      <c r="F10" s="73"/>
    </row>
    <row r="11" spans="1:7" ht="24.95" customHeight="1" x14ac:dyDescent="0.25">
      <c r="A11" s="10" t="s">
        <v>18</v>
      </c>
      <c r="B11" s="11" t="s">
        <v>30</v>
      </c>
      <c r="C11" s="12"/>
      <c r="D11" s="12"/>
      <c r="E11" s="12"/>
      <c r="F11" s="13"/>
    </row>
    <row r="12" spans="1:7" ht="24.95" customHeight="1" x14ac:dyDescent="0.25">
      <c r="A12" s="183" t="s">
        <v>12</v>
      </c>
      <c r="B12" s="14" t="s">
        <v>20</v>
      </c>
      <c r="C12" s="68"/>
      <c r="D12" s="23"/>
      <c r="E12" s="68"/>
      <c r="F12" s="68"/>
    </row>
    <row r="13" spans="1:7" ht="69.95" customHeight="1" x14ac:dyDescent="0.25">
      <c r="A13" s="184"/>
      <c r="B13" s="16" t="s">
        <v>21</v>
      </c>
      <c r="C13" s="68"/>
      <c r="D13" s="17"/>
      <c r="E13" s="17"/>
      <c r="F13" s="17"/>
    </row>
    <row r="14" spans="1:7" ht="24.95" customHeight="1" x14ac:dyDescent="0.25">
      <c r="A14" s="185"/>
      <c r="B14" s="16" t="s">
        <v>23</v>
      </c>
      <c r="C14" s="68" t="s">
        <v>16</v>
      </c>
      <c r="D14" s="17">
        <v>2744</v>
      </c>
      <c r="E14" s="17"/>
      <c r="F14" s="5"/>
      <c r="G14" s="34"/>
    </row>
    <row r="15" spans="1:7" ht="24.95" customHeight="1" x14ac:dyDescent="0.25">
      <c r="A15" s="183" t="s">
        <v>13</v>
      </c>
      <c r="B15" s="14" t="s">
        <v>253</v>
      </c>
      <c r="C15" s="68"/>
      <c r="D15" s="17"/>
      <c r="E15" s="17"/>
      <c r="F15" s="17"/>
    </row>
    <row r="16" spans="1:7" ht="24.95" customHeight="1" x14ac:dyDescent="0.25">
      <c r="A16" s="185"/>
      <c r="B16" s="16" t="s">
        <v>24</v>
      </c>
      <c r="C16" s="68" t="s">
        <v>15</v>
      </c>
      <c r="D16" s="17">
        <v>196</v>
      </c>
      <c r="E16" s="17"/>
      <c r="F16" s="5"/>
    </row>
    <row r="17" spans="1:7" ht="24.95" customHeight="1" x14ac:dyDescent="0.25">
      <c r="A17" s="183" t="s">
        <v>14</v>
      </c>
      <c r="B17" s="14" t="s">
        <v>31</v>
      </c>
      <c r="C17" s="17"/>
      <c r="D17" s="17"/>
      <c r="E17" s="17"/>
      <c r="F17" s="17"/>
    </row>
    <row r="18" spans="1:7" ht="77.25" customHeight="1" x14ac:dyDescent="0.25">
      <c r="A18" s="184"/>
      <c r="B18" s="16" t="s">
        <v>255</v>
      </c>
      <c r="C18" s="68"/>
      <c r="D18" s="17"/>
      <c r="E18" s="17"/>
      <c r="F18" s="17"/>
    </row>
    <row r="19" spans="1:7" ht="24.95" customHeight="1" x14ac:dyDescent="0.25">
      <c r="A19" s="185"/>
      <c r="B19" s="16" t="s">
        <v>25</v>
      </c>
      <c r="C19" s="17" t="s">
        <v>15</v>
      </c>
      <c r="D19" s="17">
        <v>196</v>
      </c>
      <c r="E19" s="17"/>
      <c r="F19" s="5"/>
      <c r="G19" s="34"/>
    </row>
    <row r="20" spans="1:7" ht="24.95" customHeight="1" x14ac:dyDescent="0.25">
      <c r="A20" s="67" t="s">
        <v>17</v>
      </c>
      <c r="B20" s="14" t="s">
        <v>29</v>
      </c>
      <c r="C20" s="68"/>
      <c r="D20" s="17"/>
      <c r="E20" s="17"/>
      <c r="F20" s="17"/>
    </row>
    <row r="21" spans="1:7" ht="24.95" customHeight="1" x14ac:dyDescent="0.25">
      <c r="A21" s="186" t="s">
        <v>271</v>
      </c>
      <c r="B21" s="16" t="s">
        <v>27</v>
      </c>
      <c r="C21" s="68"/>
      <c r="D21" s="17"/>
      <c r="E21" s="17"/>
      <c r="F21" s="17"/>
    </row>
    <row r="22" spans="1:7" ht="39.950000000000003" customHeight="1" x14ac:dyDescent="0.25">
      <c r="A22" s="187"/>
      <c r="B22" s="16" t="s">
        <v>37</v>
      </c>
      <c r="C22" s="68"/>
      <c r="D22" s="17"/>
      <c r="E22" s="17"/>
      <c r="F22" s="17"/>
    </row>
    <row r="23" spans="1:7" ht="22.5" customHeight="1" x14ac:dyDescent="0.25">
      <c r="A23" s="187"/>
      <c r="B23" s="16" t="s">
        <v>272</v>
      </c>
      <c r="C23" s="68"/>
      <c r="D23" s="17"/>
      <c r="E23" s="17"/>
      <c r="F23" s="17"/>
    </row>
    <row r="24" spans="1:7" ht="24.95" customHeight="1" x14ac:dyDescent="0.25">
      <c r="A24" s="188"/>
      <c r="B24" s="16" t="s">
        <v>26</v>
      </c>
      <c r="C24" s="17" t="s">
        <v>38</v>
      </c>
      <c r="D24" s="17">
        <v>30</v>
      </c>
      <c r="E24" s="17"/>
      <c r="F24" s="5"/>
    </row>
    <row r="25" spans="1:7" ht="24.95" customHeight="1" x14ac:dyDescent="0.25">
      <c r="A25" s="186" t="s">
        <v>273</v>
      </c>
      <c r="B25" s="16" t="s">
        <v>28</v>
      </c>
      <c r="C25" s="68"/>
      <c r="D25" s="17"/>
      <c r="E25" s="17"/>
      <c r="F25" s="17"/>
    </row>
    <row r="26" spans="1:7" ht="39.950000000000003" customHeight="1" x14ac:dyDescent="0.25">
      <c r="A26" s="187"/>
      <c r="B26" s="16" t="s">
        <v>39</v>
      </c>
      <c r="C26" s="68"/>
      <c r="D26" s="17"/>
      <c r="E26" s="17"/>
      <c r="F26" s="17"/>
    </row>
    <row r="27" spans="1:7" ht="17.25" customHeight="1" x14ac:dyDescent="0.25">
      <c r="A27" s="187"/>
      <c r="B27" s="16" t="s">
        <v>272</v>
      </c>
      <c r="C27" s="68"/>
      <c r="D27" s="17"/>
      <c r="E27" s="17"/>
      <c r="F27" s="17"/>
    </row>
    <row r="28" spans="1:7" ht="24.95" customHeight="1" x14ac:dyDescent="0.25">
      <c r="A28" s="188"/>
      <c r="B28" s="16" t="s">
        <v>26</v>
      </c>
      <c r="C28" s="17" t="s">
        <v>38</v>
      </c>
      <c r="D28" s="17">
        <v>30</v>
      </c>
      <c r="E28" s="17"/>
      <c r="F28" s="5"/>
    </row>
    <row r="29" spans="1:7" ht="24.95" customHeight="1" x14ac:dyDescent="0.25">
      <c r="A29" s="173" t="s">
        <v>56</v>
      </c>
      <c r="B29" s="173"/>
      <c r="C29" s="173"/>
      <c r="D29" s="173"/>
      <c r="E29" s="173"/>
      <c r="F29" s="74"/>
    </row>
    <row r="30" spans="1:7" ht="24.95" customHeight="1" x14ac:dyDescent="0.25">
      <c r="A30" s="10" t="s">
        <v>41</v>
      </c>
      <c r="B30" s="11" t="s">
        <v>19</v>
      </c>
      <c r="C30" s="12"/>
      <c r="D30" s="12"/>
      <c r="E30" s="12"/>
      <c r="F30" s="13"/>
    </row>
    <row r="31" spans="1:7" ht="24.95" customHeight="1" x14ac:dyDescent="0.25">
      <c r="A31" s="183" t="s">
        <v>42</v>
      </c>
      <c r="B31" s="14" t="s">
        <v>20</v>
      </c>
      <c r="C31" s="68"/>
      <c r="D31" s="23"/>
      <c r="E31" s="68"/>
      <c r="F31" s="68"/>
    </row>
    <row r="32" spans="1:7" ht="69.95" customHeight="1" x14ac:dyDescent="0.25">
      <c r="A32" s="184"/>
      <c r="B32" s="16" t="s">
        <v>21</v>
      </c>
      <c r="C32" s="68"/>
      <c r="D32" s="17"/>
      <c r="E32" s="17"/>
      <c r="F32" s="17"/>
    </row>
    <row r="33" spans="1:7" ht="24.95" customHeight="1" x14ac:dyDescent="0.25">
      <c r="A33" s="185"/>
      <c r="B33" s="16" t="s">
        <v>23</v>
      </c>
      <c r="C33" s="68" t="s">
        <v>16</v>
      </c>
      <c r="D33" s="17">
        <v>2185</v>
      </c>
      <c r="E33" s="17"/>
      <c r="F33" s="5"/>
      <c r="G33" s="34"/>
    </row>
    <row r="34" spans="1:7" ht="24.95" customHeight="1" x14ac:dyDescent="0.25">
      <c r="A34" s="183" t="s">
        <v>43</v>
      </c>
      <c r="B34" s="14" t="s">
        <v>253</v>
      </c>
      <c r="C34" s="68"/>
      <c r="D34" s="17"/>
      <c r="E34" s="17"/>
      <c r="F34" s="17"/>
    </row>
    <row r="35" spans="1:7" ht="24.95" customHeight="1" x14ac:dyDescent="0.25">
      <c r="A35" s="185"/>
      <c r="B35" s="16" t="s">
        <v>24</v>
      </c>
      <c r="C35" s="68" t="s">
        <v>15</v>
      </c>
      <c r="D35" s="17">
        <v>156</v>
      </c>
      <c r="E35" s="17"/>
      <c r="F35" s="5"/>
    </row>
    <row r="36" spans="1:7" ht="24.95" customHeight="1" x14ac:dyDescent="0.25">
      <c r="A36" s="183" t="s">
        <v>44</v>
      </c>
      <c r="B36" s="14" t="s">
        <v>22</v>
      </c>
      <c r="C36" s="17"/>
      <c r="D36" s="17"/>
      <c r="E36" s="17"/>
      <c r="F36" s="17"/>
    </row>
    <row r="37" spans="1:7" ht="77.25" customHeight="1" x14ac:dyDescent="0.25">
      <c r="A37" s="184"/>
      <c r="B37" s="16" t="s">
        <v>254</v>
      </c>
      <c r="C37" s="68"/>
      <c r="D37" s="17"/>
      <c r="E37" s="17"/>
      <c r="F37" s="17"/>
    </row>
    <row r="38" spans="1:7" ht="24.95" customHeight="1" x14ac:dyDescent="0.25">
      <c r="A38" s="185"/>
      <c r="B38" s="16" t="s">
        <v>25</v>
      </c>
      <c r="C38" s="17" t="s">
        <v>15</v>
      </c>
      <c r="D38" s="17">
        <v>156</v>
      </c>
      <c r="E38" s="17"/>
      <c r="F38" s="5"/>
      <c r="G38" s="34"/>
    </row>
    <row r="39" spans="1:7" ht="24.95" customHeight="1" x14ac:dyDescent="0.25">
      <c r="A39" s="67" t="s">
        <v>45</v>
      </c>
      <c r="B39" s="14" t="s">
        <v>29</v>
      </c>
      <c r="C39" s="68"/>
      <c r="D39" s="17"/>
      <c r="E39" s="17"/>
      <c r="F39" s="17"/>
    </row>
    <row r="40" spans="1:7" ht="24.95" customHeight="1" x14ac:dyDescent="0.25">
      <c r="A40" s="186" t="s">
        <v>46</v>
      </c>
      <c r="B40" s="16" t="s">
        <v>27</v>
      </c>
      <c r="C40" s="68"/>
      <c r="D40" s="17"/>
      <c r="E40" s="17"/>
      <c r="F40" s="17"/>
    </row>
    <row r="41" spans="1:7" ht="39.950000000000003" customHeight="1" x14ac:dyDescent="0.25">
      <c r="A41" s="187"/>
      <c r="B41" s="16" t="s">
        <v>37</v>
      </c>
      <c r="C41" s="68"/>
      <c r="D41" s="17"/>
      <c r="E41" s="17"/>
      <c r="F41" s="17"/>
    </row>
    <row r="42" spans="1:7" ht="29.25" customHeight="1" x14ac:dyDescent="0.25">
      <c r="A42" s="187"/>
      <c r="B42" s="16" t="s">
        <v>274</v>
      </c>
      <c r="C42" s="68"/>
      <c r="D42" s="17"/>
      <c r="E42" s="17"/>
      <c r="F42" s="17"/>
    </row>
    <row r="43" spans="1:7" ht="24.95" customHeight="1" x14ac:dyDescent="0.25">
      <c r="A43" s="188"/>
      <c r="B43" s="16" t="s">
        <v>26</v>
      </c>
      <c r="C43" s="17" t="s">
        <v>38</v>
      </c>
      <c r="D43" s="17">
        <v>25</v>
      </c>
      <c r="E43" s="17"/>
      <c r="F43" s="5"/>
    </row>
    <row r="44" spans="1:7" ht="24.95" customHeight="1" x14ac:dyDescent="0.25">
      <c r="A44" s="186" t="s">
        <v>47</v>
      </c>
      <c r="B44" s="16" t="s">
        <v>28</v>
      </c>
      <c r="C44" s="68"/>
      <c r="D44" s="17"/>
      <c r="E44" s="17"/>
      <c r="F44" s="17"/>
    </row>
    <row r="45" spans="1:7" ht="39.950000000000003" customHeight="1" x14ac:dyDescent="0.25">
      <c r="A45" s="187"/>
      <c r="B45" s="16" t="s">
        <v>39</v>
      </c>
      <c r="C45" s="68"/>
      <c r="D45" s="17"/>
      <c r="E45" s="17"/>
      <c r="F45" s="17"/>
    </row>
    <row r="46" spans="1:7" ht="39.950000000000003" customHeight="1" x14ac:dyDescent="0.25">
      <c r="A46" s="187"/>
      <c r="B46" s="16" t="s">
        <v>274</v>
      </c>
      <c r="C46" s="68"/>
      <c r="D46" s="17"/>
      <c r="E46" s="17"/>
      <c r="F46" s="17"/>
    </row>
    <row r="47" spans="1:7" ht="24.95" customHeight="1" x14ac:dyDescent="0.25">
      <c r="A47" s="188"/>
      <c r="B47" s="16" t="s">
        <v>26</v>
      </c>
      <c r="C47" s="17" t="s">
        <v>38</v>
      </c>
      <c r="D47" s="17">
        <v>25</v>
      </c>
      <c r="E47" s="17"/>
      <c r="F47" s="5"/>
    </row>
    <row r="48" spans="1:7" ht="26.25" customHeight="1" x14ac:dyDescent="0.25">
      <c r="A48" s="173" t="s">
        <v>55</v>
      </c>
      <c r="B48" s="173"/>
      <c r="C48" s="173"/>
      <c r="D48" s="173"/>
      <c r="E48" s="173"/>
      <c r="F48" s="74"/>
    </row>
    <row r="49" spans="1:15" ht="24.95" customHeight="1" x14ac:dyDescent="0.25">
      <c r="A49" s="19" t="s">
        <v>48</v>
      </c>
      <c r="B49" s="65" t="s">
        <v>275</v>
      </c>
      <c r="C49" s="18"/>
      <c r="D49" s="18"/>
      <c r="E49" s="18"/>
      <c r="F49" s="18"/>
    </row>
    <row r="50" spans="1:15" s="80" customFormat="1" ht="24.95" customHeight="1" x14ac:dyDescent="0.25">
      <c r="A50" s="75" t="s">
        <v>49</v>
      </c>
      <c r="B50" s="76" t="s">
        <v>276</v>
      </c>
      <c r="C50" s="77"/>
      <c r="D50" s="77"/>
      <c r="E50" s="77"/>
      <c r="F50" s="77"/>
      <c r="G50" s="78"/>
      <c r="H50" s="78"/>
      <c r="I50" s="78"/>
      <c r="J50" s="78"/>
      <c r="K50" s="78"/>
      <c r="L50" s="78"/>
      <c r="M50" s="78"/>
      <c r="N50" s="79"/>
      <c r="O50" s="79"/>
    </row>
    <row r="51" spans="1:15" ht="62.25" customHeight="1" x14ac:dyDescent="0.25">
      <c r="A51" s="175" t="s">
        <v>277</v>
      </c>
      <c r="B51" s="6" t="s">
        <v>212</v>
      </c>
      <c r="C51" s="66"/>
      <c r="D51" s="5"/>
      <c r="E51" s="5"/>
      <c r="F51" s="5"/>
    </row>
    <row r="52" spans="1:15" ht="24.95" customHeight="1" x14ac:dyDescent="0.25">
      <c r="A52" s="175"/>
      <c r="B52" s="6" t="s">
        <v>62</v>
      </c>
      <c r="C52" s="66" t="s">
        <v>16</v>
      </c>
      <c r="D52" s="5">
        <v>62</v>
      </c>
      <c r="E52" s="5"/>
      <c r="F52" s="5"/>
    </row>
    <row r="53" spans="1:15" ht="51.75" customHeight="1" x14ac:dyDescent="0.25">
      <c r="A53" s="175" t="s">
        <v>278</v>
      </c>
      <c r="B53" s="6" t="s">
        <v>66</v>
      </c>
      <c r="C53" s="66"/>
      <c r="D53" s="5"/>
      <c r="E53" s="5"/>
      <c r="F53" s="5"/>
    </row>
    <row r="54" spans="1:15" x14ac:dyDescent="0.25">
      <c r="A54" s="175"/>
      <c r="B54" s="6" t="s">
        <v>67</v>
      </c>
      <c r="C54" s="66" t="s">
        <v>15</v>
      </c>
      <c r="D54" s="5">
        <v>20</v>
      </c>
      <c r="E54" s="5"/>
      <c r="F54" s="5"/>
    </row>
    <row r="55" spans="1:15" ht="45" x14ac:dyDescent="0.25">
      <c r="A55" s="175" t="s">
        <v>279</v>
      </c>
      <c r="B55" s="6" t="s">
        <v>68</v>
      </c>
      <c r="C55" s="66"/>
      <c r="D55" s="5"/>
      <c r="E55" s="5"/>
      <c r="F55" s="5"/>
    </row>
    <row r="56" spans="1:15" x14ac:dyDescent="0.25">
      <c r="A56" s="175"/>
      <c r="B56" s="6" t="s">
        <v>69</v>
      </c>
      <c r="C56" s="66" t="s">
        <v>15</v>
      </c>
      <c r="D56" s="5">
        <v>3</v>
      </c>
      <c r="E56" s="5"/>
      <c r="F56" s="5"/>
    </row>
    <row r="57" spans="1:15" s="80" customFormat="1" ht="24.95" customHeight="1" x14ac:dyDescent="0.25">
      <c r="A57" s="81" t="s">
        <v>50</v>
      </c>
      <c r="B57" s="82" t="s">
        <v>70</v>
      </c>
      <c r="C57" s="83"/>
      <c r="D57" s="84"/>
      <c r="E57" s="84"/>
      <c r="F57" s="84"/>
      <c r="G57" s="78"/>
      <c r="H57" s="78"/>
      <c r="I57" s="78"/>
      <c r="J57" s="78"/>
      <c r="K57" s="78"/>
      <c r="L57" s="78"/>
      <c r="M57" s="78"/>
      <c r="N57" s="79"/>
      <c r="O57" s="79"/>
    </row>
    <row r="58" spans="1:15" ht="45" x14ac:dyDescent="0.25">
      <c r="A58" s="175" t="s">
        <v>280</v>
      </c>
      <c r="B58" s="6" t="s">
        <v>72</v>
      </c>
      <c r="C58" s="66"/>
      <c r="D58" s="5"/>
      <c r="E58" s="5"/>
      <c r="F58" s="5"/>
    </row>
    <row r="59" spans="1:15" x14ac:dyDescent="0.25">
      <c r="A59" s="175"/>
      <c r="B59" s="6" t="s">
        <v>67</v>
      </c>
      <c r="C59" s="66" t="s">
        <v>15</v>
      </c>
      <c r="D59" s="5">
        <v>20</v>
      </c>
      <c r="E59" s="5"/>
      <c r="F59" s="5"/>
    </row>
    <row r="60" spans="1:15" ht="90" x14ac:dyDescent="0.25">
      <c r="A60" s="175" t="s">
        <v>281</v>
      </c>
      <c r="B60" s="6" t="s">
        <v>74</v>
      </c>
      <c r="C60" s="66"/>
      <c r="D60" s="5"/>
      <c r="E60" s="5"/>
      <c r="F60" s="5"/>
    </row>
    <row r="61" spans="1:15" x14ac:dyDescent="0.25">
      <c r="A61" s="175"/>
      <c r="B61" s="6" t="s">
        <v>67</v>
      </c>
      <c r="C61" s="66" t="s">
        <v>15</v>
      </c>
      <c r="D61" s="5">
        <v>20</v>
      </c>
      <c r="E61" s="5"/>
      <c r="F61" s="5"/>
    </row>
    <row r="62" spans="1:15" ht="71.25" customHeight="1" x14ac:dyDescent="0.25">
      <c r="A62" s="175" t="s">
        <v>282</v>
      </c>
      <c r="B62" s="6" t="s">
        <v>76</v>
      </c>
      <c r="C62" s="66"/>
      <c r="D62" s="5"/>
      <c r="E62" s="5"/>
      <c r="F62" s="5"/>
    </row>
    <row r="63" spans="1:15" x14ac:dyDescent="0.25">
      <c r="A63" s="175"/>
      <c r="B63" s="6" t="s">
        <v>67</v>
      </c>
      <c r="C63" s="66" t="s">
        <v>15</v>
      </c>
      <c r="D63" s="5">
        <v>20</v>
      </c>
      <c r="E63" s="5"/>
      <c r="F63" s="5"/>
    </row>
    <row r="64" spans="1:15" s="80" customFormat="1" ht="24.95" customHeight="1" x14ac:dyDescent="0.25">
      <c r="A64" s="75" t="s">
        <v>51</v>
      </c>
      <c r="B64" s="76" t="s">
        <v>78</v>
      </c>
      <c r="C64" s="77"/>
      <c r="D64" s="85"/>
      <c r="E64" s="85"/>
      <c r="F64" s="85"/>
      <c r="G64" s="78"/>
      <c r="H64" s="78"/>
      <c r="I64" s="78"/>
      <c r="J64" s="78"/>
      <c r="K64" s="78"/>
      <c r="L64" s="78"/>
      <c r="M64" s="78"/>
      <c r="N64" s="79"/>
      <c r="O64" s="79"/>
    </row>
    <row r="65" spans="1:15" ht="72" customHeight="1" x14ac:dyDescent="0.25">
      <c r="A65" s="175" t="s">
        <v>52</v>
      </c>
      <c r="B65" s="6" t="s">
        <v>80</v>
      </c>
      <c r="C65" s="66"/>
      <c r="D65" s="5"/>
      <c r="E65" s="5"/>
      <c r="F65" s="5"/>
    </row>
    <row r="66" spans="1:15" x14ac:dyDescent="0.25">
      <c r="A66" s="175"/>
      <c r="B66" s="6" t="s">
        <v>81</v>
      </c>
      <c r="C66" s="66" t="s">
        <v>82</v>
      </c>
      <c r="D66" s="5">
        <v>0.26</v>
      </c>
      <c r="E66" s="5"/>
      <c r="F66" s="5"/>
    </row>
    <row r="67" spans="1:15" ht="120" x14ac:dyDescent="0.25">
      <c r="A67" s="175" t="s">
        <v>53</v>
      </c>
      <c r="B67" s="6" t="s">
        <v>86</v>
      </c>
      <c r="C67" s="66"/>
      <c r="D67" s="5"/>
      <c r="E67" s="5"/>
      <c r="F67" s="5"/>
    </row>
    <row r="68" spans="1:15" x14ac:dyDescent="0.25">
      <c r="A68" s="175"/>
      <c r="B68" s="6" t="s">
        <v>87</v>
      </c>
      <c r="C68" s="66" t="s">
        <v>15</v>
      </c>
      <c r="D68" s="5">
        <v>1</v>
      </c>
      <c r="E68" s="5"/>
      <c r="F68" s="5"/>
    </row>
    <row r="69" spans="1:15" ht="90" x14ac:dyDescent="0.25">
      <c r="A69" s="189" t="s">
        <v>283</v>
      </c>
      <c r="B69" s="6" t="s">
        <v>88</v>
      </c>
      <c r="C69" s="66"/>
      <c r="D69" s="5"/>
      <c r="E69" s="5"/>
      <c r="F69" s="5"/>
    </row>
    <row r="70" spans="1:15" x14ac:dyDescent="0.25">
      <c r="A70" s="190"/>
      <c r="B70" s="6" t="s">
        <v>89</v>
      </c>
      <c r="C70" s="66" t="s">
        <v>82</v>
      </c>
      <c r="D70" s="5">
        <v>0.23</v>
      </c>
      <c r="E70" s="5"/>
      <c r="F70" s="5"/>
    </row>
    <row r="71" spans="1:15" ht="93" customHeight="1" x14ac:dyDescent="0.25">
      <c r="A71" s="175" t="s">
        <v>284</v>
      </c>
      <c r="B71" s="6" t="s">
        <v>90</v>
      </c>
      <c r="C71" s="66"/>
      <c r="D71" s="5"/>
      <c r="E71" s="5"/>
      <c r="F71" s="5"/>
    </row>
    <row r="72" spans="1:15" x14ac:dyDescent="0.25">
      <c r="A72" s="175"/>
      <c r="B72" s="6" t="s">
        <v>91</v>
      </c>
      <c r="C72" s="66" t="s">
        <v>16</v>
      </c>
      <c r="D72" s="5">
        <v>2</v>
      </c>
      <c r="E72" s="5"/>
      <c r="F72" s="5"/>
    </row>
    <row r="73" spans="1:15" ht="90" x14ac:dyDescent="0.25">
      <c r="A73" s="175" t="s">
        <v>285</v>
      </c>
      <c r="B73" s="6" t="s">
        <v>92</v>
      </c>
      <c r="C73" s="66"/>
      <c r="D73" s="5"/>
      <c r="E73" s="5"/>
      <c r="F73" s="5"/>
    </row>
    <row r="74" spans="1:15" x14ac:dyDescent="0.25">
      <c r="A74" s="175"/>
      <c r="B74" s="6" t="s">
        <v>93</v>
      </c>
      <c r="C74" s="66" t="s">
        <v>15</v>
      </c>
      <c r="D74" s="5">
        <v>1</v>
      </c>
      <c r="E74" s="5"/>
      <c r="F74" s="5"/>
    </row>
    <row r="75" spans="1:15" ht="75" x14ac:dyDescent="0.25">
      <c r="A75" s="175" t="s">
        <v>286</v>
      </c>
      <c r="B75" s="6" t="s">
        <v>287</v>
      </c>
      <c r="C75" s="66"/>
      <c r="D75" s="5"/>
      <c r="E75" s="5"/>
      <c r="F75" s="5"/>
    </row>
    <row r="76" spans="1:15" x14ac:dyDescent="0.25">
      <c r="A76" s="175"/>
      <c r="B76" s="6" t="s">
        <v>93</v>
      </c>
      <c r="C76" s="66" t="s">
        <v>15</v>
      </c>
      <c r="D76" s="5">
        <v>1</v>
      </c>
      <c r="E76" s="5"/>
      <c r="F76" s="5"/>
    </row>
    <row r="77" spans="1:15" s="80" customFormat="1" ht="35.1" customHeight="1" x14ac:dyDescent="0.25">
      <c r="A77" s="75" t="s">
        <v>288</v>
      </c>
      <c r="B77" s="76" t="s">
        <v>96</v>
      </c>
      <c r="C77" s="77"/>
      <c r="D77" s="85"/>
      <c r="E77" s="85"/>
      <c r="F77" s="85"/>
      <c r="G77" s="78"/>
      <c r="H77" s="78"/>
      <c r="I77" s="78"/>
      <c r="J77" s="78"/>
      <c r="K77" s="78"/>
      <c r="L77" s="78"/>
      <c r="M77" s="78"/>
      <c r="N77" s="79"/>
      <c r="O77" s="79"/>
    </row>
    <row r="78" spans="1:15" ht="60" x14ac:dyDescent="0.25">
      <c r="A78" s="175" t="s">
        <v>289</v>
      </c>
      <c r="B78" s="6" t="s">
        <v>98</v>
      </c>
      <c r="C78" s="66"/>
      <c r="D78" s="5"/>
      <c r="E78" s="5"/>
      <c r="F78" s="5"/>
    </row>
    <row r="79" spans="1:15" x14ac:dyDescent="0.25">
      <c r="A79" s="175"/>
      <c r="B79" s="6" t="s">
        <v>99</v>
      </c>
      <c r="C79" s="66" t="s">
        <v>103</v>
      </c>
      <c r="D79" s="5">
        <v>3</v>
      </c>
      <c r="E79" s="5"/>
      <c r="F79" s="5"/>
    </row>
    <row r="80" spans="1:15" ht="30" x14ac:dyDescent="0.25">
      <c r="A80" s="175" t="s">
        <v>290</v>
      </c>
      <c r="B80" s="6" t="s">
        <v>101</v>
      </c>
      <c r="C80" s="66"/>
      <c r="D80" s="5"/>
      <c r="E80" s="5"/>
      <c r="F80" s="5"/>
    </row>
    <row r="81" spans="1:15" x14ac:dyDescent="0.25">
      <c r="A81" s="175"/>
      <c r="B81" s="6" t="s">
        <v>102</v>
      </c>
      <c r="C81" s="66" t="s">
        <v>82</v>
      </c>
      <c r="D81" s="5">
        <v>1.2</v>
      </c>
      <c r="E81" s="5"/>
      <c r="F81" s="5"/>
    </row>
    <row r="82" spans="1:15" ht="120" x14ac:dyDescent="0.25">
      <c r="A82" s="175" t="s">
        <v>291</v>
      </c>
      <c r="B82" s="6" t="s">
        <v>104</v>
      </c>
      <c r="C82" s="66"/>
      <c r="D82" s="5"/>
      <c r="E82" s="5"/>
      <c r="F82" s="5"/>
    </row>
    <row r="83" spans="1:15" x14ac:dyDescent="0.25">
      <c r="A83" s="175"/>
      <c r="B83" s="6">
        <v>8.5</v>
      </c>
      <c r="C83" s="66" t="s">
        <v>15</v>
      </c>
      <c r="D83" s="5">
        <v>8.5</v>
      </c>
      <c r="E83" s="5"/>
      <c r="F83" s="5"/>
    </row>
    <row r="84" spans="1:15" ht="45" x14ac:dyDescent="0.25">
      <c r="A84" s="190" t="s">
        <v>292</v>
      </c>
      <c r="B84" s="6" t="s">
        <v>107</v>
      </c>
      <c r="C84" s="66"/>
      <c r="D84" s="5"/>
      <c r="E84" s="5"/>
      <c r="F84" s="5"/>
    </row>
    <row r="85" spans="1:15" x14ac:dyDescent="0.25">
      <c r="A85" s="175"/>
      <c r="B85" s="6" t="s">
        <v>108</v>
      </c>
      <c r="C85" s="66" t="s">
        <v>82</v>
      </c>
      <c r="D85" s="5">
        <v>0.26</v>
      </c>
      <c r="E85" s="5"/>
      <c r="F85" s="5"/>
    </row>
    <row r="86" spans="1:15" s="80" customFormat="1" ht="24.95" customHeight="1" x14ac:dyDescent="0.25">
      <c r="A86" s="75" t="s">
        <v>293</v>
      </c>
      <c r="B86" s="76" t="s">
        <v>110</v>
      </c>
      <c r="C86" s="77"/>
      <c r="D86" s="85"/>
      <c r="E86" s="85"/>
      <c r="F86" s="85"/>
      <c r="G86" s="78"/>
      <c r="H86" s="78"/>
      <c r="I86" s="78"/>
      <c r="J86" s="78"/>
      <c r="K86" s="78"/>
      <c r="L86" s="78"/>
      <c r="M86" s="78"/>
      <c r="N86" s="79"/>
      <c r="O86" s="79"/>
    </row>
    <row r="87" spans="1:15" ht="75" x14ac:dyDescent="0.25">
      <c r="A87" s="175" t="s">
        <v>294</v>
      </c>
      <c r="B87" s="6" t="s">
        <v>259</v>
      </c>
      <c r="C87" s="66"/>
      <c r="D87" s="5"/>
      <c r="E87" s="5"/>
      <c r="F87" s="5"/>
    </row>
    <row r="88" spans="1:15" x14ac:dyDescent="0.25">
      <c r="A88" s="175"/>
      <c r="B88" s="6">
        <v>7.5</v>
      </c>
      <c r="C88" s="66" t="s">
        <v>15</v>
      </c>
      <c r="D88" s="5">
        <v>7.5</v>
      </c>
      <c r="E88" s="5"/>
      <c r="F88" s="5"/>
    </row>
    <row r="89" spans="1:15" s="80" customFormat="1" ht="24.95" customHeight="1" x14ac:dyDescent="0.25">
      <c r="A89" s="75" t="s">
        <v>295</v>
      </c>
      <c r="B89" s="76" t="s">
        <v>112</v>
      </c>
      <c r="C89" s="77"/>
      <c r="D89" s="85"/>
      <c r="E89" s="85"/>
      <c r="F89" s="85"/>
      <c r="G89" s="78"/>
      <c r="H89" s="78"/>
      <c r="I89" s="78"/>
      <c r="J89" s="78"/>
      <c r="K89" s="78"/>
      <c r="L89" s="78"/>
      <c r="M89" s="78"/>
      <c r="N89" s="79"/>
      <c r="O89" s="79"/>
    </row>
    <row r="90" spans="1:15" ht="45" x14ac:dyDescent="0.25">
      <c r="A90" s="175" t="s">
        <v>296</v>
      </c>
      <c r="B90" s="6" t="s">
        <v>114</v>
      </c>
      <c r="C90" s="66"/>
      <c r="D90" s="5"/>
      <c r="E90" s="5"/>
      <c r="F90" s="5"/>
    </row>
    <row r="91" spans="1:15" x14ac:dyDescent="0.25">
      <c r="A91" s="175"/>
      <c r="B91" s="6" t="s">
        <v>116</v>
      </c>
      <c r="C91" s="66" t="s">
        <v>15</v>
      </c>
      <c r="D91" s="5">
        <v>3</v>
      </c>
      <c r="E91" s="5"/>
      <c r="F91" s="5"/>
    </row>
    <row r="92" spans="1:15" ht="75" x14ac:dyDescent="0.25">
      <c r="A92" s="175" t="s">
        <v>297</v>
      </c>
      <c r="B92" s="6" t="s">
        <v>119</v>
      </c>
      <c r="C92" s="66"/>
      <c r="D92" s="5"/>
      <c r="E92" s="5"/>
      <c r="F92" s="5"/>
    </row>
    <row r="93" spans="1:15" x14ac:dyDescent="0.25">
      <c r="A93" s="175"/>
      <c r="B93" s="6" t="s">
        <v>120</v>
      </c>
      <c r="C93" s="66" t="s">
        <v>15</v>
      </c>
      <c r="D93" s="5">
        <v>3</v>
      </c>
      <c r="E93" s="5"/>
      <c r="F93" s="5"/>
    </row>
    <row r="94" spans="1:15" ht="60" x14ac:dyDescent="0.25">
      <c r="A94" s="175" t="s">
        <v>298</v>
      </c>
      <c r="B94" s="6" t="s">
        <v>299</v>
      </c>
      <c r="C94" s="66"/>
      <c r="D94" s="5"/>
      <c r="E94" s="5"/>
      <c r="F94" s="5"/>
    </row>
    <row r="95" spans="1:15" x14ac:dyDescent="0.25">
      <c r="A95" s="175"/>
      <c r="B95" s="6" t="s">
        <v>266</v>
      </c>
      <c r="C95" s="66" t="s">
        <v>103</v>
      </c>
      <c r="D95" s="5">
        <v>4.5</v>
      </c>
      <c r="E95" s="5"/>
      <c r="F95" s="5"/>
    </row>
    <row r="96" spans="1:15" x14ac:dyDescent="0.25">
      <c r="A96" s="175"/>
      <c r="B96" s="6" t="s">
        <v>123</v>
      </c>
      <c r="C96" s="66" t="s">
        <v>103</v>
      </c>
      <c r="D96" s="5">
        <v>1.3</v>
      </c>
      <c r="E96" s="5"/>
      <c r="F96" s="5"/>
    </row>
    <row r="97" spans="1:15" ht="24.95" customHeight="1" x14ac:dyDescent="0.25">
      <c r="A97" s="191" t="s">
        <v>300</v>
      </c>
      <c r="B97" s="191"/>
      <c r="C97" s="191"/>
      <c r="D97" s="191"/>
      <c r="E97" s="191"/>
      <c r="F97" s="74"/>
    </row>
    <row r="98" spans="1:15" ht="24.95" customHeight="1" x14ac:dyDescent="0.25">
      <c r="A98" s="19" t="s">
        <v>58</v>
      </c>
      <c r="B98" s="65" t="s">
        <v>301</v>
      </c>
      <c r="C98" s="18"/>
      <c r="D98" s="18"/>
      <c r="E98" s="18"/>
      <c r="F98" s="18"/>
    </row>
    <row r="99" spans="1:15" s="80" customFormat="1" ht="24.95" customHeight="1" x14ac:dyDescent="0.25">
      <c r="A99" s="75" t="s">
        <v>59</v>
      </c>
      <c r="B99" s="76" t="s">
        <v>276</v>
      </c>
      <c r="C99" s="77"/>
      <c r="D99" s="77"/>
      <c r="E99" s="77"/>
      <c r="F99" s="77"/>
      <c r="G99" s="78"/>
      <c r="H99" s="78"/>
      <c r="I99" s="78"/>
      <c r="J99" s="78"/>
      <c r="K99" s="78"/>
      <c r="L99" s="78"/>
      <c r="M99" s="78"/>
      <c r="N99" s="79"/>
      <c r="O99" s="79"/>
    </row>
    <row r="100" spans="1:15" ht="62.25" customHeight="1" x14ac:dyDescent="0.25">
      <c r="A100" s="175" t="s">
        <v>63</v>
      </c>
      <c r="B100" s="6" t="s">
        <v>212</v>
      </c>
      <c r="C100" s="66"/>
      <c r="D100" s="21"/>
      <c r="E100" s="66"/>
      <c r="F100" s="66"/>
    </row>
    <row r="101" spans="1:15" ht="24.95" customHeight="1" x14ac:dyDescent="0.25">
      <c r="A101" s="175"/>
      <c r="B101" s="6" t="s">
        <v>62</v>
      </c>
      <c r="C101" s="66" t="s">
        <v>16</v>
      </c>
      <c r="D101" s="5">
        <v>62</v>
      </c>
      <c r="E101" s="5"/>
      <c r="F101" s="5"/>
    </row>
    <row r="102" spans="1:15" ht="51.75" customHeight="1" x14ac:dyDescent="0.25">
      <c r="A102" s="175" t="s">
        <v>64</v>
      </c>
      <c r="B102" s="6" t="s">
        <v>66</v>
      </c>
      <c r="C102" s="66"/>
      <c r="D102" s="5"/>
      <c r="E102" s="5"/>
      <c r="F102" s="5"/>
    </row>
    <row r="103" spans="1:15" x14ac:dyDescent="0.25">
      <c r="A103" s="175"/>
      <c r="B103" s="6" t="s">
        <v>67</v>
      </c>
      <c r="C103" s="66" t="s">
        <v>15</v>
      </c>
      <c r="D103" s="5">
        <v>20</v>
      </c>
      <c r="E103" s="5"/>
      <c r="F103" s="5"/>
    </row>
    <row r="104" spans="1:15" ht="45" x14ac:dyDescent="0.25">
      <c r="A104" s="175" t="s">
        <v>65</v>
      </c>
      <c r="B104" s="6" t="s">
        <v>68</v>
      </c>
      <c r="C104" s="66"/>
      <c r="D104" s="5"/>
      <c r="E104" s="5"/>
      <c r="F104" s="5"/>
    </row>
    <row r="105" spans="1:15" x14ac:dyDescent="0.25">
      <c r="A105" s="175"/>
      <c r="B105" s="6" t="s">
        <v>69</v>
      </c>
      <c r="C105" s="66" t="s">
        <v>15</v>
      </c>
      <c r="D105" s="5">
        <v>3</v>
      </c>
      <c r="E105" s="5"/>
      <c r="F105" s="5"/>
    </row>
    <row r="106" spans="1:15" s="80" customFormat="1" ht="24.95" customHeight="1" x14ac:dyDescent="0.25">
      <c r="A106" s="81" t="s">
        <v>60</v>
      </c>
      <c r="B106" s="82" t="s">
        <v>70</v>
      </c>
      <c r="C106" s="83"/>
      <c r="D106" s="84"/>
      <c r="E106" s="84"/>
      <c r="F106" s="84"/>
      <c r="G106" s="78"/>
      <c r="H106" s="78"/>
      <c r="I106" s="78"/>
      <c r="J106" s="78"/>
      <c r="K106" s="78"/>
      <c r="L106" s="78"/>
      <c r="M106" s="78"/>
      <c r="N106" s="79"/>
      <c r="O106" s="79"/>
    </row>
    <row r="107" spans="1:15" ht="45" x14ac:dyDescent="0.25">
      <c r="A107" s="175" t="s">
        <v>71</v>
      </c>
      <c r="B107" s="6" t="s">
        <v>72</v>
      </c>
      <c r="C107" s="66"/>
      <c r="D107" s="5"/>
      <c r="E107" s="5"/>
      <c r="F107" s="5"/>
    </row>
    <row r="108" spans="1:15" x14ac:dyDescent="0.25">
      <c r="A108" s="175"/>
      <c r="B108" s="6" t="s">
        <v>67</v>
      </c>
      <c r="C108" s="66" t="s">
        <v>15</v>
      </c>
      <c r="D108" s="5">
        <v>20</v>
      </c>
      <c r="E108" s="5"/>
      <c r="F108" s="5"/>
    </row>
    <row r="109" spans="1:15" ht="90" x14ac:dyDescent="0.25">
      <c r="A109" s="175" t="s">
        <v>73</v>
      </c>
      <c r="B109" s="6" t="s">
        <v>74</v>
      </c>
      <c r="C109" s="66"/>
      <c r="D109" s="5"/>
      <c r="E109" s="5"/>
      <c r="F109" s="5"/>
    </row>
    <row r="110" spans="1:15" x14ac:dyDescent="0.25">
      <c r="A110" s="175"/>
      <c r="B110" s="6" t="s">
        <v>67</v>
      </c>
      <c r="C110" s="66" t="s">
        <v>15</v>
      </c>
      <c r="D110" s="5">
        <v>20</v>
      </c>
      <c r="E110" s="5"/>
      <c r="F110" s="5"/>
    </row>
    <row r="111" spans="1:15" ht="71.25" customHeight="1" x14ac:dyDescent="0.25">
      <c r="A111" s="175" t="s">
        <v>75</v>
      </c>
      <c r="B111" s="6" t="s">
        <v>76</v>
      </c>
      <c r="C111" s="66"/>
      <c r="D111" s="5"/>
      <c r="E111" s="5"/>
      <c r="F111" s="5"/>
    </row>
    <row r="112" spans="1:15" x14ac:dyDescent="0.25">
      <c r="A112" s="175"/>
      <c r="B112" s="6" t="s">
        <v>67</v>
      </c>
      <c r="C112" s="66" t="s">
        <v>15</v>
      </c>
      <c r="D112" s="5">
        <v>20</v>
      </c>
      <c r="E112" s="5"/>
      <c r="F112" s="5"/>
    </row>
    <row r="113" spans="1:15" s="80" customFormat="1" ht="24.95" customHeight="1" x14ac:dyDescent="0.25">
      <c r="A113" s="75" t="s">
        <v>77</v>
      </c>
      <c r="B113" s="76" t="s">
        <v>78</v>
      </c>
      <c r="C113" s="77"/>
      <c r="D113" s="85"/>
      <c r="E113" s="85"/>
      <c r="F113" s="85"/>
      <c r="G113" s="78"/>
      <c r="H113" s="78"/>
      <c r="I113" s="78"/>
      <c r="J113" s="78"/>
      <c r="K113" s="78"/>
      <c r="L113" s="78"/>
      <c r="M113" s="78"/>
      <c r="N113" s="79"/>
      <c r="O113" s="79"/>
    </row>
    <row r="114" spans="1:15" ht="72" customHeight="1" x14ac:dyDescent="0.25">
      <c r="A114" s="175" t="s">
        <v>79</v>
      </c>
      <c r="B114" s="6" t="s">
        <v>80</v>
      </c>
      <c r="C114" s="66"/>
      <c r="D114" s="5"/>
      <c r="E114" s="5"/>
      <c r="F114" s="5"/>
    </row>
    <row r="115" spans="1:15" x14ac:dyDescent="0.25">
      <c r="A115" s="175"/>
      <c r="B115" s="6" t="s">
        <v>81</v>
      </c>
      <c r="C115" s="66" t="s">
        <v>82</v>
      </c>
      <c r="D115" s="5">
        <v>0.26</v>
      </c>
      <c r="E115" s="5"/>
      <c r="F115" s="5"/>
    </row>
    <row r="116" spans="1:15" ht="120" x14ac:dyDescent="0.25">
      <c r="A116" s="175" t="s">
        <v>83</v>
      </c>
      <c r="B116" s="6" t="s">
        <v>86</v>
      </c>
      <c r="C116" s="66"/>
      <c r="D116" s="5"/>
      <c r="E116" s="5"/>
      <c r="F116" s="5"/>
    </row>
    <row r="117" spans="1:15" x14ac:dyDescent="0.25">
      <c r="A117" s="175"/>
      <c r="B117" s="6" t="s">
        <v>87</v>
      </c>
      <c r="C117" s="66" t="s">
        <v>15</v>
      </c>
      <c r="D117" s="5">
        <v>1</v>
      </c>
      <c r="E117" s="5"/>
      <c r="F117" s="5"/>
    </row>
    <row r="118" spans="1:15" ht="90" x14ac:dyDescent="0.25">
      <c r="A118" s="189" t="s">
        <v>84</v>
      </c>
      <c r="B118" s="6" t="s">
        <v>88</v>
      </c>
      <c r="C118" s="66"/>
      <c r="D118" s="5"/>
      <c r="E118" s="5"/>
      <c r="F118" s="5"/>
    </row>
    <row r="119" spans="1:15" x14ac:dyDescent="0.25">
      <c r="A119" s="190"/>
      <c r="B119" s="6" t="s">
        <v>89</v>
      </c>
      <c r="C119" s="66" t="s">
        <v>82</v>
      </c>
      <c r="D119" s="5">
        <v>0.23</v>
      </c>
      <c r="E119" s="5"/>
      <c r="F119" s="5"/>
    </row>
    <row r="120" spans="1:15" ht="93" customHeight="1" x14ac:dyDescent="0.25">
      <c r="A120" s="175" t="s">
        <v>85</v>
      </c>
      <c r="B120" s="6" t="s">
        <v>90</v>
      </c>
      <c r="C120" s="66"/>
      <c r="D120" s="5"/>
      <c r="E120" s="5"/>
      <c r="F120" s="5"/>
    </row>
    <row r="121" spans="1:15" x14ac:dyDescent="0.25">
      <c r="A121" s="175"/>
      <c r="B121" s="6" t="s">
        <v>91</v>
      </c>
      <c r="C121" s="66" t="s">
        <v>16</v>
      </c>
      <c r="D121" s="5">
        <v>2</v>
      </c>
      <c r="E121" s="5"/>
      <c r="F121" s="5"/>
    </row>
    <row r="122" spans="1:15" ht="90" x14ac:dyDescent="0.25">
      <c r="A122" s="175" t="s">
        <v>94</v>
      </c>
      <c r="B122" s="6" t="s">
        <v>92</v>
      </c>
      <c r="C122" s="66"/>
      <c r="D122" s="5"/>
      <c r="E122" s="5"/>
      <c r="F122" s="5"/>
    </row>
    <row r="123" spans="1:15" x14ac:dyDescent="0.25">
      <c r="A123" s="175"/>
      <c r="B123" s="6" t="s">
        <v>93</v>
      </c>
      <c r="C123" s="66" t="s">
        <v>15</v>
      </c>
      <c r="D123" s="5">
        <v>1</v>
      </c>
      <c r="E123" s="5"/>
      <c r="F123" s="5"/>
    </row>
    <row r="124" spans="1:15" ht="75" x14ac:dyDescent="0.25">
      <c r="A124" s="175" t="s">
        <v>236</v>
      </c>
      <c r="B124" s="6" t="s">
        <v>287</v>
      </c>
      <c r="C124" s="66"/>
      <c r="D124" s="5"/>
      <c r="E124" s="5"/>
      <c r="F124" s="5"/>
    </row>
    <row r="125" spans="1:15" x14ac:dyDescent="0.25">
      <c r="A125" s="175"/>
      <c r="B125" s="6" t="s">
        <v>93</v>
      </c>
      <c r="C125" s="66" t="s">
        <v>15</v>
      </c>
      <c r="D125" s="5">
        <v>1</v>
      </c>
      <c r="E125" s="5"/>
      <c r="F125" s="5"/>
    </row>
    <row r="126" spans="1:15" s="80" customFormat="1" ht="35.1" customHeight="1" x14ac:dyDescent="0.25">
      <c r="A126" s="75" t="s">
        <v>95</v>
      </c>
      <c r="B126" s="76" t="s">
        <v>96</v>
      </c>
      <c r="C126" s="77"/>
      <c r="D126" s="85"/>
      <c r="E126" s="85"/>
      <c r="F126" s="85"/>
      <c r="G126" s="78"/>
      <c r="H126" s="78"/>
      <c r="I126" s="78"/>
      <c r="J126" s="78"/>
      <c r="K126" s="78"/>
      <c r="L126" s="78"/>
      <c r="M126" s="78"/>
      <c r="N126" s="79"/>
      <c r="O126" s="79"/>
    </row>
    <row r="127" spans="1:15" ht="60" x14ac:dyDescent="0.25">
      <c r="A127" s="175" t="s">
        <v>97</v>
      </c>
      <c r="B127" s="6" t="s">
        <v>98</v>
      </c>
      <c r="C127" s="66"/>
      <c r="D127" s="5"/>
      <c r="E127" s="5"/>
      <c r="F127" s="5"/>
    </row>
    <row r="128" spans="1:15" x14ac:dyDescent="0.25">
      <c r="A128" s="175"/>
      <c r="B128" s="6" t="s">
        <v>99</v>
      </c>
      <c r="C128" s="66" t="s">
        <v>103</v>
      </c>
      <c r="D128" s="5">
        <v>3</v>
      </c>
      <c r="E128" s="5"/>
      <c r="F128" s="5"/>
    </row>
    <row r="129" spans="1:15" ht="30" x14ac:dyDescent="0.25">
      <c r="A129" s="175" t="s">
        <v>100</v>
      </c>
      <c r="B129" s="6" t="s">
        <v>101</v>
      </c>
      <c r="C129" s="66"/>
      <c r="D129" s="5"/>
      <c r="E129" s="5"/>
      <c r="F129" s="5"/>
    </row>
    <row r="130" spans="1:15" x14ac:dyDescent="0.25">
      <c r="A130" s="175"/>
      <c r="B130" s="6" t="s">
        <v>102</v>
      </c>
      <c r="C130" s="66" t="s">
        <v>82</v>
      </c>
      <c r="D130" s="5">
        <v>1.2</v>
      </c>
      <c r="E130" s="5"/>
      <c r="F130" s="5"/>
    </row>
    <row r="131" spans="1:15" ht="120" x14ac:dyDescent="0.25">
      <c r="A131" s="175" t="s">
        <v>105</v>
      </c>
      <c r="B131" s="6" t="s">
        <v>104</v>
      </c>
      <c r="C131" s="66"/>
      <c r="D131" s="5"/>
      <c r="E131" s="5"/>
      <c r="F131" s="5"/>
    </row>
    <row r="132" spans="1:15" x14ac:dyDescent="0.25">
      <c r="A132" s="175"/>
      <c r="B132" s="6">
        <v>8.5</v>
      </c>
      <c r="C132" s="66" t="s">
        <v>15</v>
      </c>
      <c r="D132" s="5">
        <v>8.5</v>
      </c>
      <c r="E132" s="5"/>
      <c r="F132" s="5"/>
    </row>
    <row r="133" spans="1:15" ht="45" x14ac:dyDescent="0.25">
      <c r="A133" s="190" t="s">
        <v>106</v>
      </c>
      <c r="B133" s="6" t="s">
        <v>107</v>
      </c>
      <c r="C133" s="66"/>
      <c r="D133" s="5"/>
      <c r="E133" s="5"/>
      <c r="F133" s="5"/>
    </row>
    <row r="134" spans="1:15" x14ac:dyDescent="0.25">
      <c r="A134" s="175"/>
      <c r="B134" s="6" t="s">
        <v>108</v>
      </c>
      <c r="C134" s="66" t="s">
        <v>82</v>
      </c>
      <c r="D134" s="5">
        <v>0.26</v>
      </c>
      <c r="E134" s="5"/>
      <c r="F134" s="5"/>
    </row>
    <row r="135" spans="1:15" s="80" customFormat="1" ht="24.95" customHeight="1" x14ac:dyDescent="0.25">
      <c r="A135" s="75" t="s">
        <v>109</v>
      </c>
      <c r="B135" s="76" t="s">
        <v>110</v>
      </c>
      <c r="C135" s="77"/>
      <c r="D135" s="85"/>
      <c r="E135" s="85"/>
      <c r="F135" s="85"/>
      <c r="G135" s="78"/>
      <c r="H135" s="78"/>
      <c r="I135" s="78"/>
      <c r="J135" s="78"/>
      <c r="K135" s="78"/>
      <c r="L135" s="78"/>
      <c r="M135" s="78"/>
      <c r="N135" s="79"/>
      <c r="O135" s="79"/>
    </row>
    <row r="136" spans="1:15" ht="75" x14ac:dyDescent="0.25">
      <c r="A136" s="175" t="s">
        <v>111</v>
      </c>
      <c r="B136" s="6" t="s">
        <v>259</v>
      </c>
      <c r="C136" s="66"/>
      <c r="D136" s="5"/>
      <c r="E136" s="5"/>
      <c r="F136" s="5"/>
    </row>
    <row r="137" spans="1:15" x14ac:dyDescent="0.25">
      <c r="A137" s="175"/>
      <c r="B137" s="6">
        <v>7.5</v>
      </c>
      <c r="C137" s="66" t="s">
        <v>15</v>
      </c>
      <c r="D137" s="5">
        <v>7.5</v>
      </c>
      <c r="E137" s="5"/>
      <c r="F137" s="5"/>
    </row>
    <row r="138" spans="1:15" s="80" customFormat="1" ht="24.95" customHeight="1" x14ac:dyDescent="0.25">
      <c r="A138" s="75" t="s">
        <v>113</v>
      </c>
      <c r="B138" s="76" t="s">
        <v>112</v>
      </c>
      <c r="C138" s="77"/>
      <c r="D138" s="85"/>
      <c r="E138" s="85"/>
      <c r="F138" s="85"/>
      <c r="G138" s="78"/>
      <c r="H138" s="78"/>
      <c r="I138" s="78"/>
      <c r="J138" s="78"/>
      <c r="K138" s="78"/>
      <c r="L138" s="78"/>
      <c r="M138" s="78"/>
      <c r="N138" s="79"/>
      <c r="O138" s="79"/>
    </row>
    <row r="139" spans="1:15" ht="45" x14ac:dyDescent="0.25">
      <c r="A139" s="175" t="s">
        <v>115</v>
      </c>
      <c r="B139" s="6" t="s">
        <v>114</v>
      </c>
      <c r="C139" s="66"/>
      <c r="D139" s="5"/>
      <c r="E139" s="5"/>
      <c r="F139" s="5"/>
    </row>
    <row r="140" spans="1:15" x14ac:dyDescent="0.25">
      <c r="A140" s="175"/>
      <c r="B140" s="6" t="s">
        <v>116</v>
      </c>
      <c r="C140" s="66" t="s">
        <v>15</v>
      </c>
      <c r="D140" s="5">
        <v>3</v>
      </c>
      <c r="E140" s="5"/>
      <c r="F140" s="5"/>
    </row>
    <row r="141" spans="1:15" ht="75" x14ac:dyDescent="0.25">
      <c r="A141" s="175" t="s">
        <v>117</v>
      </c>
      <c r="B141" s="6" t="s">
        <v>119</v>
      </c>
      <c r="C141" s="66"/>
      <c r="D141" s="5"/>
      <c r="E141" s="5"/>
      <c r="F141" s="5"/>
    </row>
    <row r="142" spans="1:15" x14ac:dyDescent="0.25">
      <c r="A142" s="175"/>
      <c r="B142" s="6" t="s">
        <v>120</v>
      </c>
      <c r="C142" s="66" t="s">
        <v>15</v>
      </c>
      <c r="D142" s="5">
        <v>3</v>
      </c>
      <c r="E142" s="5"/>
      <c r="F142" s="5"/>
    </row>
    <row r="143" spans="1:15" ht="60" x14ac:dyDescent="0.25">
      <c r="A143" s="175" t="s">
        <v>118</v>
      </c>
      <c r="B143" s="6" t="s">
        <v>299</v>
      </c>
      <c r="C143" s="66"/>
      <c r="D143" s="5"/>
      <c r="E143" s="5"/>
      <c r="F143" s="5"/>
    </row>
    <row r="144" spans="1:15" x14ac:dyDescent="0.25">
      <c r="A144" s="175"/>
      <c r="B144" s="6" t="s">
        <v>266</v>
      </c>
      <c r="C144" s="66" t="s">
        <v>103</v>
      </c>
      <c r="D144" s="5">
        <v>4.5</v>
      </c>
      <c r="E144" s="5"/>
      <c r="F144" s="5"/>
    </row>
    <row r="145" spans="1:15" x14ac:dyDescent="0.25">
      <c r="A145" s="175"/>
      <c r="B145" s="6" t="s">
        <v>123</v>
      </c>
      <c r="C145" s="66" t="s">
        <v>103</v>
      </c>
      <c r="D145" s="5">
        <v>1.3</v>
      </c>
      <c r="E145" s="5"/>
      <c r="F145" s="5"/>
    </row>
    <row r="146" spans="1:15" ht="24.95" customHeight="1" x14ac:dyDescent="0.25">
      <c r="A146" s="191" t="s">
        <v>302</v>
      </c>
      <c r="B146" s="191"/>
      <c r="C146" s="191"/>
      <c r="D146" s="191"/>
      <c r="E146" s="191"/>
      <c r="F146" s="74"/>
    </row>
    <row r="147" spans="1:15" ht="24.95" customHeight="1" x14ac:dyDescent="0.25">
      <c r="A147" s="19" t="s">
        <v>149</v>
      </c>
      <c r="B147" s="65" t="s">
        <v>303</v>
      </c>
      <c r="C147" s="18"/>
      <c r="D147" s="18"/>
      <c r="E147" s="18"/>
      <c r="F147" s="18"/>
    </row>
    <row r="148" spans="1:15" s="80" customFormat="1" ht="24.95" customHeight="1" x14ac:dyDescent="0.25">
      <c r="A148" s="75" t="s">
        <v>124</v>
      </c>
      <c r="B148" s="76" t="s">
        <v>276</v>
      </c>
      <c r="C148" s="77"/>
      <c r="D148" s="77"/>
      <c r="E148" s="77"/>
      <c r="F148" s="77"/>
      <c r="G148" s="78"/>
      <c r="H148" s="78"/>
      <c r="I148" s="78"/>
      <c r="J148" s="78"/>
      <c r="K148" s="78"/>
      <c r="L148" s="78"/>
      <c r="M148" s="78"/>
      <c r="N148" s="79"/>
      <c r="O148" s="79"/>
    </row>
    <row r="149" spans="1:15" ht="62.25" customHeight="1" x14ac:dyDescent="0.25">
      <c r="A149" s="175" t="s">
        <v>125</v>
      </c>
      <c r="B149" s="6" t="s">
        <v>212</v>
      </c>
      <c r="C149" s="66"/>
      <c r="D149" s="21"/>
      <c r="E149" s="66"/>
      <c r="F149" s="66"/>
    </row>
    <row r="150" spans="1:15" ht="24.95" customHeight="1" x14ac:dyDescent="0.25">
      <c r="A150" s="175"/>
      <c r="B150" s="6" t="s">
        <v>62</v>
      </c>
      <c r="C150" s="66" t="s">
        <v>16</v>
      </c>
      <c r="D150" s="5">
        <v>62</v>
      </c>
      <c r="E150" s="5"/>
      <c r="F150" s="5"/>
    </row>
    <row r="151" spans="1:15" ht="51.75" customHeight="1" x14ac:dyDescent="0.25">
      <c r="A151" s="175" t="s">
        <v>126</v>
      </c>
      <c r="B151" s="6" t="s">
        <v>66</v>
      </c>
      <c r="C151" s="66"/>
      <c r="D151" s="5"/>
      <c r="E151" s="5"/>
      <c r="F151" s="5"/>
    </row>
    <row r="152" spans="1:15" x14ac:dyDescent="0.25">
      <c r="A152" s="175"/>
      <c r="B152" s="6" t="s">
        <v>67</v>
      </c>
      <c r="C152" s="66" t="s">
        <v>15</v>
      </c>
      <c r="D152" s="5">
        <v>20</v>
      </c>
      <c r="E152" s="5"/>
      <c r="F152" s="5"/>
    </row>
    <row r="153" spans="1:15" ht="45" x14ac:dyDescent="0.25">
      <c r="A153" s="175" t="s">
        <v>127</v>
      </c>
      <c r="B153" s="6" t="s">
        <v>68</v>
      </c>
      <c r="C153" s="66"/>
      <c r="D153" s="5"/>
      <c r="E153" s="5"/>
      <c r="F153" s="5"/>
    </row>
    <row r="154" spans="1:15" x14ac:dyDescent="0.25">
      <c r="A154" s="175"/>
      <c r="B154" s="6" t="s">
        <v>69</v>
      </c>
      <c r="C154" s="66" t="s">
        <v>15</v>
      </c>
      <c r="D154" s="5">
        <v>3</v>
      </c>
      <c r="E154" s="5"/>
      <c r="F154" s="5"/>
    </row>
    <row r="155" spans="1:15" s="80" customFormat="1" ht="24.95" customHeight="1" x14ac:dyDescent="0.25">
      <c r="A155" s="81" t="s">
        <v>128</v>
      </c>
      <c r="B155" s="82" t="s">
        <v>70</v>
      </c>
      <c r="C155" s="83"/>
      <c r="D155" s="84"/>
      <c r="E155" s="84"/>
      <c r="F155" s="84"/>
      <c r="G155" s="78"/>
      <c r="H155" s="78"/>
      <c r="I155" s="78"/>
      <c r="J155" s="78"/>
      <c r="K155" s="78"/>
      <c r="L155" s="78"/>
      <c r="M155" s="78"/>
      <c r="N155" s="79"/>
      <c r="O155" s="79"/>
    </row>
    <row r="156" spans="1:15" ht="45" x14ac:dyDescent="0.25">
      <c r="A156" s="175" t="s">
        <v>129</v>
      </c>
      <c r="B156" s="6" t="s">
        <v>72</v>
      </c>
      <c r="C156" s="66"/>
      <c r="D156" s="5"/>
      <c r="E156" s="5"/>
      <c r="F156" s="5"/>
    </row>
    <row r="157" spans="1:15" x14ac:dyDescent="0.25">
      <c r="A157" s="175"/>
      <c r="B157" s="6" t="s">
        <v>67</v>
      </c>
      <c r="C157" s="66" t="s">
        <v>15</v>
      </c>
      <c r="D157" s="5">
        <v>20</v>
      </c>
      <c r="E157" s="5"/>
      <c r="F157" s="5"/>
    </row>
    <row r="158" spans="1:15" ht="90" x14ac:dyDescent="0.25">
      <c r="A158" s="175" t="s">
        <v>130</v>
      </c>
      <c r="B158" s="6" t="s">
        <v>74</v>
      </c>
      <c r="C158" s="66"/>
      <c r="D158" s="5"/>
      <c r="E158" s="5"/>
      <c r="F158" s="5"/>
    </row>
    <row r="159" spans="1:15" x14ac:dyDescent="0.25">
      <c r="A159" s="175"/>
      <c r="B159" s="6" t="s">
        <v>67</v>
      </c>
      <c r="C159" s="66" t="s">
        <v>15</v>
      </c>
      <c r="D159" s="5">
        <v>20</v>
      </c>
      <c r="E159" s="5"/>
      <c r="F159" s="5"/>
    </row>
    <row r="160" spans="1:15" ht="71.25" customHeight="1" x14ac:dyDescent="0.25">
      <c r="A160" s="175" t="s">
        <v>131</v>
      </c>
      <c r="B160" s="6" t="s">
        <v>76</v>
      </c>
      <c r="C160" s="66"/>
      <c r="D160" s="5"/>
      <c r="E160" s="5"/>
      <c r="F160" s="5"/>
    </row>
    <row r="161" spans="1:15" x14ac:dyDescent="0.25">
      <c r="A161" s="175"/>
      <c r="B161" s="6" t="s">
        <v>67</v>
      </c>
      <c r="C161" s="66" t="s">
        <v>15</v>
      </c>
      <c r="D161" s="5">
        <v>20</v>
      </c>
      <c r="E161" s="5"/>
      <c r="F161" s="5"/>
    </row>
    <row r="162" spans="1:15" s="80" customFormat="1" ht="24.95" customHeight="1" x14ac:dyDescent="0.25">
      <c r="A162" s="75" t="s">
        <v>132</v>
      </c>
      <c r="B162" s="76" t="s">
        <v>78</v>
      </c>
      <c r="C162" s="77"/>
      <c r="D162" s="85"/>
      <c r="E162" s="85"/>
      <c r="F162" s="85"/>
      <c r="G162" s="78"/>
      <c r="H162" s="78"/>
      <c r="I162" s="78"/>
      <c r="J162" s="78"/>
      <c r="K162" s="78"/>
      <c r="L162" s="78"/>
      <c r="M162" s="78"/>
      <c r="N162" s="79"/>
      <c r="O162" s="79"/>
    </row>
    <row r="163" spans="1:15" ht="72" customHeight="1" x14ac:dyDescent="0.25">
      <c r="A163" s="175" t="s">
        <v>133</v>
      </c>
      <c r="B163" s="6" t="s">
        <v>80</v>
      </c>
      <c r="C163" s="66"/>
      <c r="D163" s="5"/>
      <c r="E163" s="5"/>
      <c r="F163" s="5"/>
    </row>
    <row r="164" spans="1:15" x14ac:dyDescent="0.25">
      <c r="A164" s="175"/>
      <c r="B164" s="6" t="s">
        <v>81</v>
      </c>
      <c r="C164" s="66" t="s">
        <v>82</v>
      </c>
      <c r="D164" s="5">
        <v>0.26</v>
      </c>
      <c r="E164" s="5"/>
      <c r="F164" s="5"/>
    </row>
    <row r="165" spans="1:15" ht="120" x14ac:dyDescent="0.25">
      <c r="A165" s="175" t="s">
        <v>134</v>
      </c>
      <c r="B165" s="6" t="s">
        <v>86</v>
      </c>
      <c r="C165" s="66"/>
      <c r="D165" s="5"/>
      <c r="E165" s="5"/>
      <c r="F165" s="5"/>
    </row>
    <row r="166" spans="1:15" x14ac:dyDescent="0.25">
      <c r="A166" s="175"/>
      <c r="B166" s="6" t="s">
        <v>87</v>
      </c>
      <c r="C166" s="66" t="s">
        <v>15</v>
      </c>
      <c r="D166" s="5">
        <v>1</v>
      </c>
      <c r="E166" s="5"/>
      <c r="F166" s="5"/>
    </row>
    <row r="167" spans="1:15" ht="90" x14ac:dyDescent="0.25">
      <c r="A167" s="189" t="s">
        <v>135</v>
      </c>
      <c r="B167" s="6" t="s">
        <v>88</v>
      </c>
      <c r="C167" s="66"/>
      <c r="D167" s="5"/>
      <c r="E167" s="5"/>
      <c r="F167" s="5"/>
    </row>
    <row r="168" spans="1:15" x14ac:dyDescent="0.25">
      <c r="A168" s="190"/>
      <c r="B168" s="6" t="s">
        <v>89</v>
      </c>
      <c r="C168" s="66" t="s">
        <v>82</v>
      </c>
      <c r="D168" s="5">
        <v>0.23</v>
      </c>
      <c r="E168" s="5"/>
      <c r="F168" s="5"/>
    </row>
    <row r="169" spans="1:15" ht="93" customHeight="1" x14ac:dyDescent="0.25">
      <c r="A169" s="175" t="s">
        <v>136</v>
      </c>
      <c r="B169" s="6" t="s">
        <v>90</v>
      </c>
      <c r="C169" s="66"/>
      <c r="D169" s="5"/>
      <c r="E169" s="5"/>
      <c r="F169" s="5"/>
    </row>
    <row r="170" spans="1:15" x14ac:dyDescent="0.25">
      <c r="A170" s="175"/>
      <c r="B170" s="6" t="s">
        <v>91</v>
      </c>
      <c r="C170" s="66" t="s">
        <v>16</v>
      </c>
      <c r="D170" s="5">
        <v>2</v>
      </c>
      <c r="E170" s="5"/>
      <c r="F170" s="5"/>
    </row>
    <row r="171" spans="1:15" ht="90" x14ac:dyDescent="0.25">
      <c r="A171" s="175" t="s">
        <v>137</v>
      </c>
      <c r="B171" s="6" t="s">
        <v>92</v>
      </c>
      <c r="C171" s="66"/>
      <c r="D171" s="5"/>
      <c r="E171" s="5"/>
      <c r="F171" s="5"/>
    </row>
    <row r="172" spans="1:15" x14ac:dyDescent="0.25">
      <c r="A172" s="175"/>
      <c r="B172" s="6" t="s">
        <v>93</v>
      </c>
      <c r="C172" s="66" t="s">
        <v>15</v>
      </c>
      <c r="D172" s="5">
        <v>1</v>
      </c>
      <c r="E172" s="5"/>
      <c r="F172" s="5"/>
    </row>
    <row r="173" spans="1:15" ht="75" x14ac:dyDescent="0.25">
      <c r="A173" s="175" t="s">
        <v>237</v>
      </c>
      <c r="B173" s="6" t="s">
        <v>287</v>
      </c>
      <c r="C173" s="66"/>
      <c r="D173" s="5"/>
      <c r="E173" s="5"/>
      <c r="F173" s="5"/>
    </row>
    <row r="174" spans="1:15" x14ac:dyDescent="0.25">
      <c r="A174" s="175"/>
      <c r="B174" s="6" t="s">
        <v>93</v>
      </c>
      <c r="C174" s="66" t="s">
        <v>15</v>
      </c>
      <c r="D174" s="5">
        <v>1</v>
      </c>
      <c r="E174" s="5"/>
      <c r="F174" s="5"/>
    </row>
    <row r="175" spans="1:15" s="80" customFormat="1" ht="35.1" customHeight="1" x14ac:dyDescent="0.25">
      <c r="A175" s="75" t="s">
        <v>138</v>
      </c>
      <c r="B175" s="76" t="s">
        <v>96</v>
      </c>
      <c r="C175" s="77"/>
      <c r="D175" s="85"/>
      <c r="E175" s="85"/>
      <c r="F175" s="85"/>
      <c r="G175" s="78"/>
      <c r="H175" s="78"/>
      <c r="I175" s="78"/>
      <c r="J175" s="78"/>
      <c r="K175" s="78"/>
      <c r="L175" s="78"/>
      <c r="M175" s="78"/>
      <c r="N175" s="79"/>
      <c r="O175" s="79"/>
    </row>
    <row r="176" spans="1:15" ht="60" x14ac:dyDescent="0.25">
      <c r="A176" s="175" t="s">
        <v>139</v>
      </c>
      <c r="B176" s="6" t="s">
        <v>98</v>
      </c>
      <c r="C176" s="66"/>
      <c r="D176" s="5"/>
      <c r="E176" s="5"/>
      <c r="F176" s="5"/>
    </row>
    <row r="177" spans="1:15" x14ac:dyDescent="0.25">
      <c r="A177" s="175"/>
      <c r="B177" s="6" t="s">
        <v>99</v>
      </c>
      <c r="C177" s="66" t="s">
        <v>103</v>
      </c>
      <c r="D177" s="5">
        <v>3</v>
      </c>
      <c r="E177" s="5"/>
      <c r="F177" s="5"/>
    </row>
    <row r="178" spans="1:15" ht="30" x14ac:dyDescent="0.25">
      <c r="A178" s="175" t="s">
        <v>140</v>
      </c>
      <c r="B178" s="6" t="s">
        <v>101</v>
      </c>
      <c r="C178" s="66"/>
      <c r="D178" s="5"/>
      <c r="E178" s="5"/>
      <c r="F178" s="5"/>
    </row>
    <row r="179" spans="1:15" x14ac:dyDescent="0.25">
      <c r="A179" s="175"/>
      <c r="B179" s="6" t="s">
        <v>102</v>
      </c>
      <c r="C179" s="66" t="s">
        <v>82</v>
      </c>
      <c r="D179" s="5">
        <v>1.2</v>
      </c>
      <c r="E179" s="5"/>
      <c r="F179" s="5"/>
    </row>
    <row r="180" spans="1:15" ht="120" x14ac:dyDescent="0.25">
      <c r="A180" s="175" t="s">
        <v>141</v>
      </c>
      <c r="B180" s="6" t="s">
        <v>104</v>
      </c>
      <c r="C180" s="66"/>
      <c r="D180" s="5"/>
      <c r="E180" s="5"/>
      <c r="F180" s="5"/>
    </row>
    <row r="181" spans="1:15" x14ac:dyDescent="0.25">
      <c r="A181" s="175"/>
      <c r="B181" s="6">
        <v>8.5</v>
      </c>
      <c r="C181" s="66" t="s">
        <v>15</v>
      </c>
      <c r="D181" s="5">
        <v>8.5</v>
      </c>
      <c r="E181" s="5"/>
      <c r="F181" s="5"/>
    </row>
    <row r="182" spans="1:15" ht="45" x14ac:dyDescent="0.25">
      <c r="A182" s="190" t="s">
        <v>142</v>
      </c>
      <c r="B182" s="6" t="s">
        <v>107</v>
      </c>
      <c r="C182" s="66"/>
      <c r="D182" s="5"/>
      <c r="E182" s="5"/>
      <c r="F182" s="5"/>
    </row>
    <row r="183" spans="1:15" x14ac:dyDescent="0.25">
      <c r="A183" s="175"/>
      <c r="B183" s="6" t="s">
        <v>108</v>
      </c>
      <c r="C183" s="66" t="s">
        <v>82</v>
      </c>
      <c r="D183" s="5">
        <v>0.26</v>
      </c>
      <c r="E183" s="5"/>
      <c r="F183" s="5"/>
    </row>
    <row r="184" spans="1:15" s="80" customFormat="1" ht="24.95" customHeight="1" x14ac:dyDescent="0.25">
      <c r="A184" s="75" t="s">
        <v>143</v>
      </c>
      <c r="B184" s="76" t="s">
        <v>110</v>
      </c>
      <c r="C184" s="77"/>
      <c r="D184" s="85"/>
      <c r="E184" s="85"/>
      <c r="F184" s="85"/>
      <c r="G184" s="78"/>
      <c r="H184" s="78"/>
      <c r="I184" s="78"/>
      <c r="J184" s="78"/>
      <c r="K184" s="78"/>
      <c r="L184" s="78"/>
      <c r="M184" s="78"/>
      <c r="N184" s="79"/>
      <c r="O184" s="79"/>
    </row>
    <row r="185" spans="1:15" ht="75" x14ac:dyDescent="0.25">
      <c r="A185" s="175" t="s">
        <v>144</v>
      </c>
      <c r="B185" s="6" t="s">
        <v>259</v>
      </c>
      <c r="C185" s="66"/>
      <c r="D185" s="5"/>
      <c r="E185" s="5"/>
      <c r="F185" s="5"/>
    </row>
    <row r="186" spans="1:15" x14ac:dyDescent="0.25">
      <c r="A186" s="175"/>
      <c r="B186" s="6">
        <v>7.5</v>
      </c>
      <c r="C186" s="66" t="s">
        <v>15</v>
      </c>
      <c r="D186" s="5">
        <v>7.5</v>
      </c>
      <c r="E186" s="5"/>
      <c r="F186" s="5"/>
    </row>
    <row r="187" spans="1:15" s="80" customFormat="1" ht="24.95" customHeight="1" x14ac:dyDescent="0.25">
      <c r="A187" s="75" t="s">
        <v>145</v>
      </c>
      <c r="B187" s="76" t="s">
        <v>112</v>
      </c>
      <c r="C187" s="77"/>
      <c r="D187" s="85"/>
      <c r="E187" s="85"/>
      <c r="F187" s="85"/>
      <c r="G187" s="78"/>
      <c r="H187" s="78"/>
      <c r="I187" s="78"/>
      <c r="J187" s="78"/>
      <c r="K187" s="78"/>
      <c r="L187" s="78"/>
      <c r="M187" s="78"/>
      <c r="N187" s="79"/>
      <c r="O187" s="79"/>
    </row>
    <row r="188" spans="1:15" ht="45" x14ac:dyDescent="0.25">
      <c r="A188" s="175" t="s">
        <v>146</v>
      </c>
      <c r="B188" s="6" t="s">
        <v>114</v>
      </c>
      <c r="C188" s="66"/>
      <c r="D188" s="5"/>
      <c r="E188" s="5"/>
      <c r="F188" s="5"/>
    </row>
    <row r="189" spans="1:15" x14ac:dyDescent="0.25">
      <c r="A189" s="175"/>
      <c r="B189" s="6" t="s">
        <v>116</v>
      </c>
      <c r="C189" s="66" t="s">
        <v>15</v>
      </c>
      <c r="D189" s="5">
        <v>3</v>
      </c>
      <c r="E189" s="5"/>
      <c r="F189" s="5"/>
    </row>
    <row r="190" spans="1:15" ht="75" x14ac:dyDescent="0.25">
      <c r="A190" s="175" t="s">
        <v>147</v>
      </c>
      <c r="B190" s="6" t="s">
        <v>119</v>
      </c>
      <c r="C190" s="66"/>
      <c r="D190" s="5"/>
      <c r="E190" s="5"/>
      <c r="F190" s="5"/>
    </row>
    <row r="191" spans="1:15" x14ac:dyDescent="0.25">
      <c r="A191" s="175"/>
      <c r="B191" s="6" t="s">
        <v>120</v>
      </c>
      <c r="C191" s="66" t="s">
        <v>15</v>
      </c>
      <c r="D191" s="5">
        <v>3</v>
      </c>
      <c r="E191" s="5"/>
      <c r="F191" s="5"/>
    </row>
    <row r="192" spans="1:15" ht="60" x14ac:dyDescent="0.25">
      <c r="A192" s="175" t="s">
        <v>148</v>
      </c>
      <c r="B192" s="6" t="s">
        <v>299</v>
      </c>
      <c r="C192" s="66"/>
      <c r="D192" s="5"/>
      <c r="E192" s="5"/>
      <c r="F192" s="5"/>
    </row>
    <row r="193" spans="1:7" x14ac:dyDescent="0.25">
      <c r="A193" s="175"/>
      <c r="B193" s="6" t="s">
        <v>266</v>
      </c>
      <c r="C193" s="66" t="s">
        <v>103</v>
      </c>
      <c r="D193" s="5">
        <v>4.5</v>
      </c>
      <c r="E193" s="5"/>
      <c r="F193" s="5"/>
    </row>
    <row r="194" spans="1:7" x14ac:dyDescent="0.25">
      <c r="A194" s="175"/>
      <c r="B194" s="6" t="s">
        <v>123</v>
      </c>
      <c r="C194" s="66" t="s">
        <v>103</v>
      </c>
      <c r="D194" s="5">
        <v>1.3</v>
      </c>
      <c r="E194" s="5"/>
      <c r="F194" s="5"/>
    </row>
    <row r="195" spans="1:7" ht="24.95" customHeight="1" x14ac:dyDescent="0.25">
      <c r="A195" s="191" t="s">
        <v>304</v>
      </c>
      <c r="B195" s="191"/>
      <c r="C195" s="191"/>
      <c r="D195" s="191"/>
      <c r="E195" s="191"/>
      <c r="F195" s="74"/>
    </row>
    <row r="196" spans="1:7" ht="24.95" customHeight="1" x14ac:dyDescent="0.25">
      <c r="A196" s="10" t="s">
        <v>150</v>
      </c>
      <c r="B196" s="11" t="s">
        <v>305</v>
      </c>
      <c r="C196" s="12"/>
      <c r="D196" s="22"/>
      <c r="E196" s="12"/>
      <c r="F196" s="13"/>
      <c r="G196" s="34"/>
    </row>
    <row r="197" spans="1:7" ht="24.95" customHeight="1" x14ac:dyDescent="0.25">
      <c r="A197" s="171" t="s">
        <v>151</v>
      </c>
      <c r="B197" s="14" t="s">
        <v>32</v>
      </c>
      <c r="C197" s="68"/>
      <c r="D197" s="23"/>
      <c r="E197" s="68"/>
      <c r="F197" s="68"/>
    </row>
    <row r="198" spans="1:7" ht="66.75" customHeight="1" x14ac:dyDescent="0.25">
      <c r="A198" s="171"/>
      <c r="B198" s="16" t="s">
        <v>36</v>
      </c>
      <c r="C198" s="68"/>
      <c r="D198" s="17"/>
      <c r="E198" s="17"/>
      <c r="F198" s="17"/>
    </row>
    <row r="199" spans="1:7" ht="24.95" customHeight="1" x14ac:dyDescent="0.25">
      <c r="A199" s="171"/>
      <c r="B199" s="16" t="s">
        <v>33</v>
      </c>
      <c r="C199" s="17" t="s">
        <v>38</v>
      </c>
      <c r="D199" s="17">
        <v>200</v>
      </c>
      <c r="E199" s="17"/>
      <c r="F199" s="5"/>
      <c r="G199" s="34"/>
    </row>
    <row r="200" spans="1:7" ht="24.95" customHeight="1" x14ac:dyDescent="0.25">
      <c r="A200" s="171" t="s">
        <v>155</v>
      </c>
      <c r="B200" s="14" t="s">
        <v>34</v>
      </c>
      <c r="C200" s="68"/>
      <c r="D200" s="17"/>
      <c r="E200" s="17"/>
      <c r="F200" s="17"/>
    </row>
    <row r="201" spans="1:7" ht="81" customHeight="1" x14ac:dyDescent="0.25">
      <c r="A201" s="171"/>
      <c r="B201" s="16" t="s">
        <v>306</v>
      </c>
      <c r="C201" s="68"/>
      <c r="D201" s="17"/>
      <c r="E201" s="17"/>
      <c r="F201" s="17"/>
    </row>
    <row r="202" spans="1:7" ht="24.95" customHeight="1" x14ac:dyDescent="0.25">
      <c r="A202" s="171"/>
      <c r="B202" s="16" t="s">
        <v>35</v>
      </c>
      <c r="C202" s="17" t="s">
        <v>38</v>
      </c>
      <c r="D202" s="17">
        <v>200</v>
      </c>
      <c r="E202" s="17"/>
      <c r="F202" s="5"/>
    </row>
    <row r="203" spans="1:7" ht="24.95" customHeight="1" x14ac:dyDescent="0.25">
      <c r="A203" s="67" t="s">
        <v>159</v>
      </c>
      <c r="B203" s="14" t="s">
        <v>29</v>
      </c>
      <c r="C203" s="68"/>
      <c r="D203" s="17"/>
      <c r="E203" s="17"/>
      <c r="F203" s="17"/>
    </row>
    <row r="204" spans="1:7" ht="24.95" customHeight="1" x14ac:dyDescent="0.25">
      <c r="A204" s="186" t="s">
        <v>160</v>
      </c>
      <c r="B204" s="16" t="s">
        <v>27</v>
      </c>
      <c r="C204" s="68"/>
      <c r="D204" s="17"/>
      <c r="E204" s="17"/>
      <c r="F204" s="17"/>
    </row>
    <row r="205" spans="1:7" ht="39.950000000000003" customHeight="1" x14ac:dyDescent="0.25">
      <c r="A205" s="187"/>
      <c r="B205" s="16" t="s">
        <v>37</v>
      </c>
      <c r="C205" s="68"/>
      <c r="D205" s="17"/>
      <c r="E205" s="17"/>
      <c r="F205" s="17"/>
    </row>
    <row r="206" spans="1:7" ht="24.95" customHeight="1" x14ac:dyDescent="0.25">
      <c r="A206" s="188"/>
      <c r="B206" s="16" t="s">
        <v>26</v>
      </c>
      <c r="C206" s="17" t="s">
        <v>38</v>
      </c>
      <c r="D206" s="17">
        <v>200</v>
      </c>
      <c r="E206" s="17"/>
      <c r="F206" s="5"/>
    </row>
    <row r="207" spans="1:7" ht="24.95" customHeight="1" x14ac:dyDescent="0.25">
      <c r="A207" s="186" t="s">
        <v>161</v>
      </c>
      <c r="B207" s="49" t="s">
        <v>28</v>
      </c>
      <c r="C207" s="68"/>
      <c r="D207" s="17"/>
      <c r="E207" s="17"/>
      <c r="F207" s="17"/>
    </row>
    <row r="208" spans="1:7" ht="39.950000000000003" customHeight="1" x14ac:dyDescent="0.25">
      <c r="A208" s="187"/>
      <c r="B208" s="16" t="s">
        <v>39</v>
      </c>
      <c r="C208" s="68"/>
      <c r="D208" s="17"/>
      <c r="E208" s="17"/>
      <c r="F208" s="17"/>
    </row>
    <row r="209" spans="1:6" ht="24.95" customHeight="1" x14ac:dyDescent="0.25">
      <c r="A209" s="188"/>
      <c r="B209" s="16" t="s">
        <v>26</v>
      </c>
      <c r="C209" s="17" t="s">
        <v>38</v>
      </c>
      <c r="D209" s="17">
        <v>200</v>
      </c>
      <c r="E209" s="17"/>
      <c r="F209" s="5"/>
    </row>
    <row r="210" spans="1:6" ht="24.95" customHeight="1" x14ac:dyDescent="0.25">
      <c r="A210" s="173" t="s">
        <v>307</v>
      </c>
      <c r="B210" s="173"/>
      <c r="C210" s="173"/>
      <c r="D210" s="173"/>
      <c r="E210" s="173"/>
      <c r="F210" s="74"/>
    </row>
    <row r="211" spans="1:6" ht="24.95" customHeight="1" x14ac:dyDescent="0.25">
      <c r="A211" s="19" t="s">
        <v>179</v>
      </c>
      <c r="B211" s="20" t="s">
        <v>213</v>
      </c>
      <c r="C211" s="18"/>
      <c r="D211" s="18"/>
      <c r="E211" s="18"/>
      <c r="F211" s="18"/>
    </row>
    <row r="212" spans="1:6" ht="35.1" customHeight="1" x14ac:dyDescent="0.25">
      <c r="A212" s="27" t="s">
        <v>308</v>
      </c>
      <c r="B212" s="6" t="s">
        <v>201</v>
      </c>
      <c r="C212" s="66" t="s">
        <v>15</v>
      </c>
      <c r="D212" s="5">
        <v>140</v>
      </c>
      <c r="E212" s="5"/>
      <c r="F212" s="5"/>
    </row>
    <row r="213" spans="1:6" ht="24.95" customHeight="1" x14ac:dyDescent="0.25">
      <c r="A213" s="192" t="s">
        <v>183</v>
      </c>
      <c r="B213" s="6" t="s">
        <v>309</v>
      </c>
      <c r="C213" s="194" t="s">
        <v>82</v>
      </c>
      <c r="D213" s="194">
        <v>1.4</v>
      </c>
      <c r="E213" s="194"/>
      <c r="F213" s="194"/>
    </row>
    <row r="214" spans="1:6" ht="24.95" customHeight="1" x14ac:dyDescent="0.25">
      <c r="A214" s="193"/>
      <c r="B214" s="6" t="s">
        <v>310</v>
      </c>
      <c r="C214" s="195"/>
      <c r="D214" s="195"/>
      <c r="E214" s="195"/>
      <c r="F214" s="195"/>
    </row>
    <row r="215" spans="1:6" ht="24.95" customHeight="1" x14ac:dyDescent="0.25">
      <c r="A215" s="27" t="s">
        <v>311</v>
      </c>
      <c r="B215" s="28" t="s">
        <v>29</v>
      </c>
      <c r="C215" s="66"/>
      <c r="D215" s="5"/>
      <c r="E215" s="5"/>
      <c r="F215" s="5"/>
    </row>
    <row r="216" spans="1:6" ht="24.95" customHeight="1" x14ac:dyDescent="0.25">
      <c r="A216" s="175" t="s">
        <v>312</v>
      </c>
      <c r="B216" s="6" t="s">
        <v>27</v>
      </c>
      <c r="C216" s="66"/>
      <c r="D216" s="5"/>
      <c r="E216" s="5"/>
      <c r="F216" s="5"/>
    </row>
    <row r="217" spans="1:6" ht="30" x14ac:dyDescent="0.25">
      <c r="A217" s="175"/>
      <c r="B217" s="6" t="s">
        <v>37</v>
      </c>
      <c r="C217" s="66"/>
      <c r="D217" s="5"/>
      <c r="E217" s="5"/>
      <c r="F217" s="5"/>
    </row>
    <row r="218" spans="1:6" ht="24.95" customHeight="1" x14ac:dyDescent="0.25">
      <c r="A218" s="175"/>
      <c r="B218" s="6" t="s">
        <v>26</v>
      </c>
      <c r="C218" s="66"/>
      <c r="D218" s="5"/>
      <c r="E218" s="5"/>
      <c r="F218" s="5"/>
    </row>
    <row r="219" spans="1:6" ht="24.95" customHeight="1" x14ac:dyDescent="0.25">
      <c r="A219" s="175"/>
      <c r="B219" s="6" t="s">
        <v>313</v>
      </c>
      <c r="C219" s="17" t="s">
        <v>38</v>
      </c>
      <c r="D219" s="5">
        <v>21</v>
      </c>
      <c r="E219" s="5"/>
      <c r="F219" s="5"/>
    </row>
    <row r="220" spans="1:6" ht="24.95" customHeight="1" x14ac:dyDescent="0.25">
      <c r="A220" s="175" t="s">
        <v>314</v>
      </c>
      <c r="B220" s="6" t="s">
        <v>28</v>
      </c>
      <c r="C220" s="66"/>
      <c r="D220" s="5"/>
      <c r="E220" s="5"/>
      <c r="F220" s="5"/>
    </row>
    <row r="221" spans="1:6" ht="30" x14ac:dyDescent="0.25">
      <c r="A221" s="175"/>
      <c r="B221" s="6" t="s">
        <v>39</v>
      </c>
      <c r="C221" s="66"/>
      <c r="D221" s="5"/>
      <c r="E221" s="5"/>
      <c r="F221" s="5"/>
    </row>
    <row r="222" spans="1:6" ht="24.95" customHeight="1" x14ac:dyDescent="0.25">
      <c r="A222" s="175"/>
      <c r="B222" s="6" t="s">
        <v>26</v>
      </c>
      <c r="C222" s="66"/>
      <c r="D222" s="5"/>
      <c r="E222" s="5"/>
      <c r="F222" s="5"/>
    </row>
    <row r="223" spans="1:6" ht="24.95" customHeight="1" x14ac:dyDescent="0.25">
      <c r="A223" s="175"/>
      <c r="B223" s="6" t="s">
        <v>313</v>
      </c>
      <c r="C223" s="17" t="s">
        <v>38</v>
      </c>
      <c r="D223" s="5">
        <v>21</v>
      </c>
      <c r="E223" s="5"/>
      <c r="F223" s="5"/>
    </row>
    <row r="224" spans="1:6" ht="24.95" customHeight="1" x14ac:dyDescent="0.25">
      <c r="A224" s="173" t="s">
        <v>239</v>
      </c>
      <c r="B224" s="173"/>
      <c r="C224" s="173"/>
      <c r="D224" s="173"/>
      <c r="E224" s="173"/>
      <c r="F224" s="74"/>
    </row>
    <row r="225" spans="1:15" ht="24.95" customHeight="1" x14ac:dyDescent="0.25">
      <c r="A225" s="10" t="s">
        <v>192</v>
      </c>
      <c r="B225" s="11" t="s">
        <v>315</v>
      </c>
      <c r="C225" s="12"/>
      <c r="D225" s="12"/>
      <c r="E225" s="12"/>
      <c r="F225" s="86"/>
    </row>
    <row r="226" spans="1:15" ht="24.95" customHeight="1" x14ac:dyDescent="0.25">
      <c r="A226" s="171" t="s">
        <v>193</v>
      </c>
      <c r="B226" s="14" t="s">
        <v>32</v>
      </c>
      <c r="C226" s="68"/>
      <c r="D226" s="23"/>
      <c r="E226" s="17"/>
      <c r="F226" s="17"/>
      <c r="G226" s="2"/>
      <c r="H226" s="2"/>
      <c r="I226"/>
      <c r="J226"/>
      <c r="K226"/>
      <c r="L226"/>
      <c r="M226"/>
      <c r="N226"/>
      <c r="O226"/>
    </row>
    <row r="227" spans="1:15" ht="69.75" customHeight="1" x14ac:dyDescent="0.25">
      <c r="A227" s="171"/>
      <c r="B227" s="16" t="s">
        <v>36</v>
      </c>
      <c r="C227" s="68"/>
      <c r="D227" s="17"/>
      <c r="E227" s="17"/>
      <c r="F227" s="17"/>
      <c r="G227" s="2"/>
      <c r="H227" s="2"/>
      <c r="I227"/>
      <c r="J227"/>
      <c r="K227"/>
      <c r="L227"/>
      <c r="M227"/>
      <c r="N227"/>
      <c r="O227"/>
    </row>
    <row r="228" spans="1:15" ht="24.95" customHeight="1" x14ac:dyDescent="0.25">
      <c r="A228" s="171"/>
      <c r="B228" s="16" t="s">
        <v>33</v>
      </c>
      <c r="C228" s="17" t="s">
        <v>38</v>
      </c>
      <c r="D228" s="17">
        <v>120</v>
      </c>
      <c r="E228" s="17"/>
      <c r="F228" s="87"/>
      <c r="G228" s="2"/>
      <c r="H228" s="2"/>
      <c r="I228"/>
      <c r="J228"/>
      <c r="K228"/>
      <c r="L228"/>
      <c r="M228"/>
      <c r="N228"/>
      <c r="O228"/>
    </row>
    <row r="229" spans="1:15" ht="24.95" customHeight="1" x14ac:dyDescent="0.25">
      <c r="A229" s="171" t="s">
        <v>194</v>
      </c>
      <c r="B229" s="14" t="s">
        <v>34</v>
      </c>
      <c r="C229" s="68"/>
      <c r="D229" s="17"/>
      <c r="E229" s="17"/>
      <c r="F229" s="17"/>
      <c r="G229" s="2"/>
      <c r="H229" s="2"/>
      <c r="I229"/>
      <c r="J229"/>
      <c r="K229"/>
      <c r="L229"/>
      <c r="M229"/>
      <c r="N229"/>
      <c r="O229"/>
    </row>
    <row r="230" spans="1:15" ht="76.5" customHeight="1" x14ac:dyDescent="0.25">
      <c r="A230" s="171"/>
      <c r="B230" s="16" t="s">
        <v>264</v>
      </c>
      <c r="C230" s="68"/>
      <c r="D230" s="17"/>
      <c r="E230" s="17"/>
      <c r="F230" s="17"/>
      <c r="G230" s="2"/>
      <c r="H230" s="2"/>
      <c r="I230"/>
      <c r="J230"/>
      <c r="K230"/>
      <c r="L230"/>
      <c r="M230"/>
      <c r="N230"/>
      <c r="O230"/>
    </row>
    <row r="231" spans="1:15" ht="24.95" customHeight="1" x14ac:dyDescent="0.25">
      <c r="A231" s="171"/>
      <c r="B231" s="16" t="s">
        <v>35</v>
      </c>
      <c r="C231" s="17" t="s">
        <v>38</v>
      </c>
      <c r="D231" s="17">
        <v>120</v>
      </c>
      <c r="E231" s="17"/>
      <c r="F231" s="87"/>
      <c r="G231" s="2"/>
      <c r="H231" s="2"/>
      <c r="I231"/>
      <c r="J231"/>
      <c r="K231"/>
      <c r="L231"/>
      <c r="M231"/>
      <c r="N231"/>
      <c r="O231"/>
    </row>
    <row r="232" spans="1:15" ht="24.95" customHeight="1" x14ac:dyDescent="0.25">
      <c r="A232" s="67" t="s">
        <v>195</v>
      </c>
      <c r="B232" s="14" t="s">
        <v>29</v>
      </c>
      <c r="C232" s="68"/>
      <c r="D232" s="17"/>
      <c r="E232" s="17"/>
      <c r="F232" s="17"/>
      <c r="G232" s="2"/>
      <c r="H232" s="2"/>
      <c r="I232"/>
      <c r="J232"/>
      <c r="K232"/>
      <c r="L232"/>
      <c r="M232"/>
      <c r="N232"/>
      <c r="O232"/>
    </row>
    <row r="233" spans="1:15" ht="24.95" customHeight="1" x14ac:dyDescent="0.25">
      <c r="A233" s="172" t="s">
        <v>196</v>
      </c>
      <c r="B233" s="16" t="s">
        <v>27</v>
      </c>
      <c r="C233" s="68"/>
      <c r="D233" s="17"/>
      <c r="E233" s="17"/>
      <c r="F233" s="17"/>
      <c r="G233" s="2"/>
      <c r="H233" s="2"/>
      <c r="I233"/>
      <c r="J233"/>
      <c r="K233"/>
      <c r="L233"/>
      <c r="M233"/>
      <c r="N233"/>
      <c r="O233"/>
    </row>
    <row r="234" spans="1:15" ht="39.950000000000003" customHeight="1" x14ac:dyDescent="0.25">
      <c r="A234" s="172"/>
      <c r="B234" s="16" t="s">
        <v>37</v>
      </c>
      <c r="C234" s="68"/>
      <c r="D234" s="17"/>
      <c r="E234" s="17"/>
      <c r="F234" s="17"/>
      <c r="G234" s="2"/>
      <c r="H234" s="2"/>
      <c r="I234"/>
      <c r="J234"/>
      <c r="K234"/>
      <c r="L234"/>
      <c r="M234"/>
      <c r="N234"/>
      <c r="O234"/>
    </row>
    <row r="235" spans="1:15" ht="24.95" customHeight="1" x14ac:dyDescent="0.25">
      <c r="A235" s="172"/>
      <c r="B235" s="16" t="s">
        <v>26</v>
      </c>
      <c r="C235" s="17" t="s">
        <v>38</v>
      </c>
      <c r="D235" s="17">
        <v>120</v>
      </c>
      <c r="E235" s="17"/>
      <c r="F235" s="87"/>
      <c r="G235" s="2"/>
      <c r="H235" s="2"/>
      <c r="I235"/>
      <c r="J235"/>
      <c r="K235"/>
      <c r="L235"/>
      <c r="M235"/>
      <c r="N235"/>
      <c r="O235"/>
    </row>
    <row r="236" spans="1:15" ht="24.95" customHeight="1" x14ac:dyDescent="0.25">
      <c r="A236" s="172" t="s">
        <v>197</v>
      </c>
      <c r="B236" s="16" t="s">
        <v>28</v>
      </c>
      <c r="C236" s="68"/>
      <c r="D236" s="17"/>
      <c r="E236" s="17"/>
      <c r="F236" s="17"/>
      <c r="G236" s="2"/>
      <c r="H236" s="2"/>
      <c r="I236"/>
      <c r="J236"/>
      <c r="K236"/>
      <c r="L236"/>
      <c r="M236"/>
      <c r="N236"/>
      <c r="O236"/>
    </row>
    <row r="237" spans="1:15" ht="39.950000000000003" customHeight="1" x14ac:dyDescent="0.25">
      <c r="A237" s="172"/>
      <c r="B237" s="16" t="s">
        <v>39</v>
      </c>
      <c r="C237" s="68"/>
      <c r="D237" s="17"/>
      <c r="E237" s="17"/>
      <c r="F237" s="17"/>
      <c r="G237" s="2"/>
      <c r="H237" s="2"/>
      <c r="I237"/>
      <c r="J237"/>
      <c r="K237"/>
      <c r="L237"/>
      <c r="M237"/>
      <c r="N237"/>
      <c r="O237"/>
    </row>
    <row r="238" spans="1:15" ht="24.95" customHeight="1" x14ac:dyDescent="0.25">
      <c r="A238" s="172"/>
      <c r="B238" s="16" t="s">
        <v>26</v>
      </c>
      <c r="C238" s="17" t="s">
        <v>38</v>
      </c>
      <c r="D238" s="17">
        <v>120</v>
      </c>
      <c r="E238" s="17"/>
      <c r="F238" s="87"/>
      <c r="G238" s="2"/>
      <c r="H238" s="2"/>
      <c r="I238"/>
      <c r="J238"/>
      <c r="K238"/>
      <c r="L238"/>
      <c r="M238"/>
      <c r="N238"/>
      <c r="O238"/>
    </row>
    <row r="239" spans="1:15" ht="24.95" customHeight="1" x14ac:dyDescent="0.25">
      <c r="A239" s="191" t="s">
        <v>316</v>
      </c>
      <c r="B239" s="191"/>
      <c r="C239" s="191"/>
      <c r="D239" s="191"/>
      <c r="E239" s="191"/>
      <c r="F239" s="74"/>
    </row>
    <row r="240" spans="1:15" ht="24.95" customHeight="1" x14ac:dyDescent="0.25">
      <c r="A240" s="19" t="s">
        <v>198</v>
      </c>
      <c r="B240" s="20" t="s">
        <v>243</v>
      </c>
      <c r="C240" s="9"/>
      <c r="D240" s="9"/>
      <c r="E240" s="9"/>
      <c r="F240" s="9"/>
    </row>
    <row r="241" spans="1:15" ht="60" customHeight="1" x14ac:dyDescent="0.25">
      <c r="A241" s="189" t="s">
        <v>317</v>
      </c>
      <c r="B241" s="6" t="s">
        <v>240</v>
      </c>
      <c r="C241" s="5"/>
      <c r="D241" s="21"/>
      <c r="E241" s="5"/>
      <c r="F241" s="5"/>
    </row>
    <row r="242" spans="1:15" ht="17.25" customHeight="1" x14ac:dyDescent="0.25">
      <c r="A242" s="199"/>
      <c r="B242" s="16" t="s">
        <v>231</v>
      </c>
      <c r="C242" s="5" t="s">
        <v>16</v>
      </c>
      <c r="D242" s="5">
        <v>12</v>
      </c>
      <c r="E242" s="5"/>
      <c r="F242" s="5"/>
    </row>
    <row r="243" spans="1:15" ht="24.95" customHeight="1" x14ac:dyDescent="0.25">
      <c r="A243" s="173" t="s">
        <v>241</v>
      </c>
      <c r="B243" s="173"/>
      <c r="C243" s="173"/>
      <c r="D243" s="173"/>
      <c r="E243" s="173"/>
      <c r="F243" s="46"/>
      <c r="G243" s="2"/>
      <c r="H243" s="2"/>
      <c r="I243"/>
      <c r="J243"/>
      <c r="K243"/>
      <c r="L243"/>
      <c r="M243"/>
      <c r="N243"/>
      <c r="O243"/>
    </row>
    <row r="244" spans="1:15" ht="24.95" customHeight="1" x14ac:dyDescent="0.25">
      <c r="A244" s="19" t="s">
        <v>228</v>
      </c>
      <c r="B244" s="11" t="s">
        <v>244</v>
      </c>
      <c r="C244" s="9"/>
      <c r="D244" s="9"/>
      <c r="E244" s="9"/>
      <c r="F244" s="9"/>
    </row>
    <row r="245" spans="1:15" ht="75" customHeight="1" x14ac:dyDescent="0.25">
      <c r="A245" s="189" t="s">
        <v>230</v>
      </c>
      <c r="B245" s="6" t="s">
        <v>248</v>
      </c>
      <c r="C245" s="5"/>
      <c r="D245" s="21"/>
      <c r="E245" s="5"/>
      <c r="F245" s="5"/>
    </row>
    <row r="246" spans="1:15" ht="18.75" customHeight="1" x14ac:dyDescent="0.25">
      <c r="A246" s="190"/>
      <c r="B246" s="88" t="s">
        <v>235</v>
      </c>
      <c r="C246" s="5" t="s">
        <v>15</v>
      </c>
      <c r="D246" s="5">
        <v>36</v>
      </c>
      <c r="E246" s="5"/>
      <c r="F246" s="89"/>
    </row>
    <row r="247" spans="1:15" ht="24.95" customHeight="1" x14ac:dyDescent="0.25">
      <c r="A247" s="173" t="s">
        <v>245</v>
      </c>
      <c r="B247" s="173"/>
      <c r="C247" s="173"/>
      <c r="D247" s="173"/>
      <c r="E247" s="173"/>
      <c r="F247" s="46"/>
      <c r="G247" s="2"/>
      <c r="H247" s="2"/>
      <c r="I247"/>
      <c r="J247"/>
      <c r="K247"/>
      <c r="L247"/>
      <c r="M247"/>
      <c r="N247"/>
      <c r="O247"/>
    </row>
    <row r="248" spans="1:15" ht="30" customHeight="1" x14ac:dyDescent="0.25">
      <c r="A248" s="196" t="s">
        <v>318</v>
      </c>
      <c r="B248" s="197"/>
      <c r="C248" s="197"/>
      <c r="D248" s="197"/>
      <c r="E248" s="198"/>
      <c r="F248" s="56"/>
    </row>
  </sheetData>
  <mergeCells count="101">
    <mergeCell ref="A247:E247"/>
    <mergeCell ref="A248:E248"/>
    <mergeCell ref="A233:A235"/>
    <mergeCell ref="A236:A238"/>
    <mergeCell ref="A239:E239"/>
    <mergeCell ref="A241:A242"/>
    <mergeCell ref="A243:E243"/>
    <mergeCell ref="A245:A246"/>
    <mergeCell ref="F213:F214"/>
    <mergeCell ref="A216:A219"/>
    <mergeCell ref="A220:A223"/>
    <mergeCell ref="A224:E224"/>
    <mergeCell ref="A226:A228"/>
    <mergeCell ref="A229:A231"/>
    <mergeCell ref="A197:A199"/>
    <mergeCell ref="A200:A202"/>
    <mergeCell ref="A204:A206"/>
    <mergeCell ref="A207:A209"/>
    <mergeCell ref="A210:E210"/>
    <mergeCell ref="A213:A214"/>
    <mergeCell ref="C213:C214"/>
    <mergeCell ref="D213:D214"/>
    <mergeCell ref="E213:E214"/>
    <mergeCell ref="A182:A183"/>
    <mergeCell ref="A185:A186"/>
    <mergeCell ref="A188:A189"/>
    <mergeCell ref="A190:A191"/>
    <mergeCell ref="A192:A194"/>
    <mergeCell ref="A195:E195"/>
    <mergeCell ref="A169:A170"/>
    <mergeCell ref="A171:A172"/>
    <mergeCell ref="A173:A174"/>
    <mergeCell ref="A176:A177"/>
    <mergeCell ref="A178:A179"/>
    <mergeCell ref="A180:A181"/>
    <mergeCell ref="A156:A157"/>
    <mergeCell ref="A158:A159"/>
    <mergeCell ref="A160:A161"/>
    <mergeCell ref="A163:A164"/>
    <mergeCell ref="A165:A166"/>
    <mergeCell ref="A167:A168"/>
    <mergeCell ref="A141:A142"/>
    <mergeCell ref="A143:A145"/>
    <mergeCell ref="A146:E146"/>
    <mergeCell ref="A149:A150"/>
    <mergeCell ref="A151:A152"/>
    <mergeCell ref="A153:A154"/>
    <mergeCell ref="A127:A128"/>
    <mergeCell ref="A129:A130"/>
    <mergeCell ref="A131:A132"/>
    <mergeCell ref="A133:A134"/>
    <mergeCell ref="A136:A137"/>
    <mergeCell ref="A139:A140"/>
    <mergeCell ref="A114:A115"/>
    <mergeCell ref="A116:A117"/>
    <mergeCell ref="A118:A119"/>
    <mergeCell ref="A120:A121"/>
    <mergeCell ref="A122:A123"/>
    <mergeCell ref="A124:A125"/>
    <mergeCell ref="A100:A101"/>
    <mergeCell ref="A102:A103"/>
    <mergeCell ref="A104:A105"/>
    <mergeCell ref="A107:A108"/>
    <mergeCell ref="A109:A110"/>
    <mergeCell ref="A111:A112"/>
    <mergeCell ref="A84:A85"/>
    <mergeCell ref="A87:A88"/>
    <mergeCell ref="A90:A91"/>
    <mergeCell ref="A92:A93"/>
    <mergeCell ref="A94:A96"/>
    <mergeCell ref="A97:E97"/>
    <mergeCell ref="A71:A72"/>
    <mergeCell ref="A73:A74"/>
    <mergeCell ref="A75:A76"/>
    <mergeCell ref="A78:A79"/>
    <mergeCell ref="A80:A81"/>
    <mergeCell ref="A82:A83"/>
    <mergeCell ref="A58:A59"/>
    <mergeCell ref="A60:A61"/>
    <mergeCell ref="A62:A63"/>
    <mergeCell ref="A65:A66"/>
    <mergeCell ref="A67:A68"/>
    <mergeCell ref="A69:A70"/>
    <mergeCell ref="A51:A52"/>
    <mergeCell ref="A53:A54"/>
    <mergeCell ref="A55:A56"/>
    <mergeCell ref="A21:A24"/>
    <mergeCell ref="A25:A28"/>
    <mergeCell ref="A29:E29"/>
    <mergeCell ref="A31:A33"/>
    <mergeCell ref="A34:A35"/>
    <mergeCell ref="A36:A38"/>
    <mergeCell ref="A1:F1"/>
    <mergeCell ref="A3:F3"/>
    <mergeCell ref="A10:E10"/>
    <mergeCell ref="A12:A14"/>
    <mergeCell ref="A15:A16"/>
    <mergeCell ref="A17:A19"/>
    <mergeCell ref="A40:A43"/>
    <mergeCell ref="A44:A47"/>
    <mergeCell ref="A48:E48"/>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view="pageBreakPreview" zoomScaleNormal="100" zoomScaleSheetLayoutView="100" workbookViewId="0">
      <selection activeCell="K188" sqref="K188"/>
    </sheetView>
  </sheetViews>
  <sheetFormatPr defaultRowHeight="15" x14ac:dyDescent="0.25"/>
  <cols>
    <col min="1" max="1" width="9.5703125" style="1" customWidth="1"/>
    <col min="2" max="2" width="68.7109375" style="1" customWidth="1"/>
    <col min="3" max="3" width="9.7109375" style="1" customWidth="1"/>
    <col min="4" max="6" width="13.7109375" style="1" customWidth="1"/>
    <col min="7" max="7" width="18.140625" style="1" customWidth="1"/>
    <col min="8" max="13" width="9.140625" style="1"/>
    <col min="14" max="15" width="9.140625" style="2"/>
  </cols>
  <sheetData>
    <row r="1" spans="1:7" ht="18.75" x14ac:dyDescent="0.25">
      <c r="A1" s="177" t="s">
        <v>269</v>
      </c>
      <c r="B1" s="178"/>
      <c r="C1" s="178"/>
      <c r="D1" s="178"/>
      <c r="E1" s="178"/>
      <c r="F1" s="179"/>
    </row>
    <row r="2" spans="1:7" x14ac:dyDescent="0.25">
      <c r="A2" s="70"/>
      <c r="F2" s="71"/>
    </row>
    <row r="3" spans="1:7" ht="20.25" customHeight="1" x14ac:dyDescent="0.25">
      <c r="A3" s="180" t="s">
        <v>319</v>
      </c>
      <c r="B3" s="181"/>
      <c r="C3" s="181"/>
      <c r="D3" s="181"/>
      <c r="E3" s="181"/>
      <c r="F3" s="182"/>
    </row>
    <row r="4" spans="1:7" x14ac:dyDescent="0.25">
      <c r="A4" s="24"/>
      <c r="B4" s="72"/>
      <c r="C4" s="25"/>
      <c r="D4" s="25"/>
      <c r="E4" s="25"/>
      <c r="F4" s="26"/>
    </row>
    <row r="5" spans="1:7" ht="39.950000000000003" customHeight="1" x14ac:dyDescent="0.25">
      <c r="A5" s="3" t="s">
        <v>0</v>
      </c>
      <c r="B5" s="3" t="s">
        <v>1</v>
      </c>
      <c r="C5" s="3" t="s">
        <v>2</v>
      </c>
      <c r="D5" s="3" t="s">
        <v>3</v>
      </c>
      <c r="E5" s="3" t="s">
        <v>5</v>
      </c>
      <c r="F5" s="3" t="s">
        <v>4</v>
      </c>
    </row>
    <row r="6" spans="1:7" ht="24.95" customHeight="1" x14ac:dyDescent="0.25">
      <c r="A6" s="7" t="s">
        <v>7</v>
      </c>
      <c r="B6" s="8" t="s">
        <v>11</v>
      </c>
      <c r="C6" s="9"/>
      <c r="D6" s="9"/>
      <c r="E6" s="9"/>
      <c r="F6" s="9"/>
    </row>
    <row r="7" spans="1:7" ht="24.95" customHeight="1" x14ac:dyDescent="0.25">
      <c r="A7" s="3" t="s">
        <v>8</v>
      </c>
      <c r="B7" s="4" t="s">
        <v>10</v>
      </c>
      <c r="C7" s="5"/>
      <c r="D7" s="21"/>
      <c r="E7" s="5"/>
      <c r="F7" s="5"/>
    </row>
    <row r="8" spans="1:7" ht="183.75" customHeight="1" x14ac:dyDescent="0.25">
      <c r="A8" s="66"/>
      <c r="B8" s="6" t="s">
        <v>40</v>
      </c>
      <c r="C8" s="5"/>
      <c r="D8" s="21"/>
      <c r="E8" s="5"/>
      <c r="F8" s="5"/>
    </row>
    <row r="9" spans="1:7" ht="24.95" customHeight="1" x14ac:dyDescent="0.25">
      <c r="A9" s="66"/>
      <c r="B9" s="6" t="s">
        <v>6</v>
      </c>
      <c r="C9" s="5" t="s">
        <v>9</v>
      </c>
      <c r="D9" s="5">
        <v>1</v>
      </c>
      <c r="E9" s="5"/>
      <c r="F9" s="5"/>
    </row>
    <row r="10" spans="1:7" ht="24.95" customHeight="1" x14ac:dyDescent="0.25">
      <c r="A10" s="170" t="s">
        <v>54</v>
      </c>
      <c r="B10" s="170"/>
      <c r="C10" s="170"/>
      <c r="D10" s="170"/>
      <c r="E10" s="170"/>
      <c r="F10" s="73"/>
    </row>
    <row r="11" spans="1:7" ht="24.95" customHeight="1" x14ac:dyDescent="0.25">
      <c r="A11" s="10" t="s">
        <v>18</v>
      </c>
      <c r="B11" s="11" t="s">
        <v>19</v>
      </c>
      <c r="C11" s="12"/>
      <c r="D11" s="12"/>
      <c r="E11" s="12"/>
      <c r="F11" s="13"/>
    </row>
    <row r="12" spans="1:7" ht="24.95" customHeight="1" x14ac:dyDescent="0.25">
      <c r="A12" s="183" t="s">
        <v>12</v>
      </c>
      <c r="B12" s="14" t="s">
        <v>20</v>
      </c>
      <c r="C12" s="68"/>
      <c r="D12" s="23"/>
      <c r="E12" s="68"/>
      <c r="F12" s="68"/>
    </row>
    <row r="13" spans="1:7" ht="69.95" customHeight="1" x14ac:dyDescent="0.25">
      <c r="A13" s="184"/>
      <c r="B13" s="16" t="s">
        <v>21</v>
      </c>
      <c r="C13" s="68"/>
      <c r="D13" s="17"/>
      <c r="E13" s="17"/>
      <c r="F13" s="17"/>
    </row>
    <row r="14" spans="1:7" ht="24.95" customHeight="1" x14ac:dyDescent="0.25">
      <c r="A14" s="185"/>
      <c r="B14" s="16" t="s">
        <v>23</v>
      </c>
      <c r="C14" s="68" t="s">
        <v>16</v>
      </c>
      <c r="D14" s="17">
        <v>616</v>
      </c>
      <c r="E14" s="17"/>
      <c r="F14" s="5"/>
      <c r="G14" s="34"/>
    </row>
    <row r="15" spans="1:7" ht="24.95" customHeight="1" x14ac:dyDescent="0.25">
      <c r="A15" s="183" t="s">
        <v>13</v>
      </c>
      <c r="B15" s="14" t="s">
        <v>253</v>
      </c>
      <c r="C15" s="68"/>
      <c r="D15" s="17"/>
      <c r="E15" s="17"/>
      <c r="F15" s="17"/>
    </row>
    <row r="16" spans="1:7" ht="24.95" customHeight="1" x14ac:dyDescent="0.25">
      <c r="A16" s="185"/>
      <c r="B16" s="16" t="s">
        <v>24</v>
      </c>
      <c r="C16" s="68" t="s">
        <v>15</v>
      </c>
      <c r="D16" s="17">
        <v>44</v>
      </c>
      <c r="E16" s="17"/>
      <c r="F16" s="5"/>
    </row>
    <row r="17" spans="1:15" ht="24.95" customHeight="1" x14ac:dyDescent="0.25">
      <c r="A17" s="183" t="s">
        <v>14</v>
      </c>
      <c r="B17" s="14" t="s">
        <v>22</v>
      </c>
      <c r="C17" s="17"/>
      <c r="D17" s="17"/>
      <c r="E17" s="17"/>
      <c r="F17" s="17"/>
    </row>
    <row r="18" spans="1:15" ht="77.25" customHeight="1" x14ac:dyDescent="0.25">
      <c r="A18" s="184"/>
      <c r="B18" s="16" t="s">
        <v>254</v>
      </c>
      <c r="C18" s="68"/>
      <c r="D18" s="17"/>
      <c r="E18" s="17"/>
      <c r="F18" s="17"/>
    </row>
    <row r="19" spans="1:15" ht="24.95" customHeight="1" x14ac:dyDescent="0.25">
      <c r="A19" s="185"/>
      <c r="B19" s="16" t="s">
        <v>25</v>
      </c>
      <c r="C19" s="17" t="s">
        <v>15</v>
      </c>
      <c r="D19" s="17">
        <v>44</v>
      </c>
      <c r="E19" s="17"/>
      <c r="F19" s="5"/>
    </row>
    <row r="20" spans="1:15" ht="24.95" customHeight="1" x14ac:dyDescent="0.25">
      <c r="A20" s="67" t="s">
        <v>17</v>
      </c>
      <c r="B20" s="14" t="s">
        <v>29</v>
      </c>
      <c r="C20" s="68"/>
      <c r="D20" s="17"/>
      <c r="E20" s="17"/>
      <c r="F20" s="17"/>
    </row>
    <row r="21" spans="1:15" ht="24.95" customHeight="1" x14ac:dyDescent="0.25">
      <c r="A21" s="186" t="s">
        <v>271</v>
      </c>
      <c r="B21" s="16" t="s">
        <v>27</v>
      </c>
      <c r="C21" s="68"/>
      <c r="D21" s="17"/>
      <c r="E21" s="17"/>
      <c r="F21" s="17"/>
    </row>
    <row r="22" spans="1:15" ht="39.950000000000003" customHeight="1" x14ac:dyDescent="0.25">
      <c r="A22" s="187"/>
      <c r="B22" s="16" t="s">
        <v>37</v>
      </c>
      <c r="C22" s="68"/>
      <c r="D22" s="17"/>
      <c r="E22" s="17"/>
      <c r="F22" s="17"/>
    </row>
    <row r="23" spans="1:15" ht="29.25" customHeight="1" x14ac:dyDescent="0.25">
      <c r="A23" s="187"/>
      <c r="B23" s="16" t="s">
        <v>320</v>
      </c>
      <c r="C23" s="68"/>
      <c r="D23" s="17"/>
      <c r="E23" s="17"/>
      <c r="F23" s="17"/>
    </row>
    <row r="24" spans="1:15" ht="24.95" customHeight="1" x14ac:dyDescent="0.25">
      <c r="A24" s="188"/>
      <c r="B24" s="16" t="s">
        <v>26</v>
      </c>
      <c r="C24" s="17" t="s">
        <v>38</v>
      </c>
      <c r="D24" s="17">
        <v>7</v>
      </c>
      <c r="E24" s="17"/>
      <c r="F24" s="5"/>
    </row>
    <row r="25" spans="1:15" ht="24.95" customHeight="1" x14ac:dyDescent="0.25">
      <c r="A25" s="186" t="s">
        <v>273</v>
      </c>
      <c r="B25" s="16" t="s">
        <v>28</v>
      </c>
      <c r="C25" s="68"/>
      <c r="D25" s="17"/>
      <c r="E25" s="17"/>
      <c r="F25" s="17"/>
    </row>
    <row r="26" spans="1:15" ht="39.950000000000003" customHeight="1" x14ac:dyDescent="0.25">
      <c r="A26" s="187"/>
      <c r="B26" s="16" t="s">
        <v>39</v>
      </c>
      <c r="C26" s="68"/>
      <c r="D26" s="17"/>
      <c r="E26" s="17"/>
      <c r="F26" s="17"/>
    </row>
    <row r="27" spans="1:15" ht="39.950000000000003" customHeight="1" x14ac:dyDescent="0.25">
      <c r="A27" s="187"/>
      <c r="B27" s="16" t="s">
        <v>320</v>
      </c>
      <c r="C27" s="68"/>
      <c r="D27" s="17"/>
      <c r="E27" s="17"/>
      <c r="F27" s="17"/>
    </row>
    <row r="28" spans="1:15" ht="24.95" customHeight="1" x14ac:dyDescent="0.25">
      <c r="A28" s="188"/>
      <c r="B28" s="16" t="s">
        <v>26</v>
      </c>
      <c r="C28" s="17" t="s">
        <v>38</v>
      </c>
      <c r="D28" s="17">
        <v>7</v>
      </c>
      <c r="E28" s="17"/>
      <c r="F28" s="5"/>
    </row>
    <row r="29" spans="1:15" ht="24.95" customHeight="1" x14ac:dyDescent="0.25">
      <c r="A29" s="173" t="s">
        <v>55</v>
      </c>
      <c r="B29" s="173"/>
      <c r="C29" s="173"/>
      <c r="D29" s="173"/>
      <c r="E29" s="173"/>
      <c r="F29" s="74"/>
    </row>
    <row r="30" spans="1:15" ht="24.95" customHeight="1" x14ac:dyDescent="0.25">
      <c r="A30" s="19" t="s">
        <v>41</v>
      </c>
      <c r="B30" s="65" t="s">
        <v>321</v>
      </c>
      <c r="C30" s="18"/>
      <c r="D30" s="18"/>
      <c r="E30" s="18"/>
      <c r="F30" s="18"/>
    </row>
    <row r="31" spans="1:15" s="80" customFormat="1" ht="24.95" customHeight="1" x14ac:dyDescent="0.25">
      <c r="A31" s="75" t="s">
        <v>42</v>
      </c>
      <c r="B31" s="76" t="s">
        <v>276</v>
      </c>
      <c r="C31" s="77"/>
      <c r="D31" s="77"/>
      <c r="E31" s="77"/>
      <c r="F31" s="77"/>
      <c r="G31" s="78"/>
      <c r="H31" s="78"/>
      <c r="I31" s="78"/>
      <c r="J31" s="78"/>
      <c r="K31" s="78"/>
      <c r="L31" s="78"/>
      <c r="M31" s="78"/>
      <c r="N31" s="79"/>
      <c r="O31" s="79"/>
    </row>
    <row r="32" spans="1:15" ht="62.25" customHeight="1" x14ac:dyDescent="0.25">
      <c r="A32" s="175" t="s">
        <v>322</v>
      </c>
      <c r="B32" s="6" t="s">
        <v>212</v>
      </c>
      <c r="C32" s="66"/>
      <c r="D32" s="21"/>
      <c r="E32" s="66"/>
      <c r="F32" s="66"/>
    </row>
    <row r="33" spans="1:15" ht="24.95" customHeight="1" x14ac:dyDescent="0.25">
      <c r="A33" s="175"/>
      <c r="B33" s="6" t="s">
        <v>62</v>
      </c>
      <c r="C33" s="66" t="s">
        <v>16</v>
      </c>
      <c r="D33" s="5">
        <v>62</v>
      </c>
      <c r="E33" s="5"/>
      <c r="F33" s="5"/>
    </row>
    <row r="34" spans="1:15" ht="51.75" customHeight="1" x14ac:dyDescent="0.25">
      <c r="A34" s="175" t="s">
        <v>323</v>
      </c>
      <c r="B34" s="6" t="s">
        <v>66</v>
      </c>
      <c r="C34" s="66"/>
      <c r="D34" s="5"/>
      <c r="E34" s="5"/>
      <c r="F34" s="5"/>
    </row>
    <row r="35" spans="1:15" x14ac:dyDescent="0.25">
      <c r="A35" s="175"/>
      <c r="B35" s="6" t="s">
        <v>67</v>
      </c>
      <c r="C35" s="66" t="s">
        <v>15</v>
      </c>
      <c r="D35" s="5">
        <v>20</v>
      </c>
      <c r="E35" s="5"/>
      <c r="F35" s="5"/>
    </row>
    <row r="36" spans="1:15" ht="45" x14ac:dyDescent="0.25">
      <c r="A36" s="175" t="s">
        <v>324</v>
      </c>
      <c r="B36" s="6" t="s">
        <v>68</v>
      </c>
      <c r="C36" s="66"/>
      <c r="D36" s="5"/>
      <c r="E36" s="5"/>
      <c r="F36" s="5"/>
    </row>
    <row r="37" spans="1:15" x14ac:dyDescent="0.25">
      <c r="A37" s="175"/>
      <c r="B37" s="6" t="s">
        <v>69</v>
      </c>
      <c r="C37" s="66" t="s">
        <v>15</v>
      </c>
      <c r="D37" s="5">
        <v>3</v>
      </c>
      <c r="E37" s="5"/>
      <c r="F37" s="5"/>
    </row>
    <row r="38" spans="1:15" s="80" customFormat="1" ht="24.95" customHeight="1" x14ac:dyDescent="0.25">
      <c r="A38" s="81" t="s">
        <v>43</v>
      </c>
      <c r="B38" s="82" t="s">
        <v>70</v>
      </c>
      <c r="C38" s="83"/>
      <c r="D38" s="84"/>
      <c r="E38" s="84"/>
      <c r="F38" s="84"/>
      <c r="G38" s="78"/>
      <c r="H38" s="78"/>
      <c r="I38" s="78"/>
      <c r="J38" s="78"/>
      <c r="K38" s="78"/>
      <c r="L38" s="78"/>
      <c r="M38" s="78"/>
      <c r="N38" s="79"/>
      <c r="O38" s="79"/>
    </row>
    <row r="39" spans="1:15" ht="45" x14ac:dyDescent="0.25">
      <c r="A39" s="175" t="s">
        <v>325</v>
      </c>
      <c r="B39" s="6" t="s">
        <v>72</v>
      </c>
      <c r="C39" s="66"/>
      <c r="D39" s="5"/>
      <c r="E39" s="5"/>
      <c r="F39" s="5"/>
    </row>
    <row r="40" spans="1:15" x14ac:dyDescent="0.25">
      <c r="A40" s="175"/>
      <c r="B40" s="6" t="s">
        <v>67</v>
      </c>
      <c r="C40" s="66" t="s">
        <v>15</v>
      </c>
      <c r="D40" s="5">
        <v>20</v>
      </c>
      <c r="E40" s="5"/>
      <c r="F40" s="5"/>
    </row>
    <row r="41" spans="1:15" ht="90" x14ac:dyDescent="0.25">
      <c r="A41" s="175" t="s">
        <v>326</v>
      </c>
      <c r="B41" s="6" t="s">
        <v>74</v>
      </c>
      <c r="C41" s="66"/>
      <c r="D41" s="5"/>
      <c r="E41" s="5"/>
      <c r="F41" s="5"/>
    </row>
    <row r="42" spans="1:15" x14ac:dyDescent="0.25">
      <c r="A42" s="175"/>
      <c r="B42" s="6" t="s">
        <v>67</v>
      </c>
      <c r="C42" s="66" t="s">
        <v>15</v>
      </c>
      <c r="D42" s="5">
        <v>20</v>
      </c>
      <c r="E42" s="5"/>
      <c r="F42" s="5"/>
    </row>
    <row r="43" spans="1:15" ht="71.25" customHeight="1" x14ac:dyDescent="0.25">
      <c r="A43" s="175" t="s">
        <v>327</v>
      </c>
      <c r="B43" s="6" t="s">
        <v>76</v>
      </c>
      <c r="C43" s="66"/>
      <c r="D43" s="5"/>
      <c r="E43" s="5"/>
      <c r="F43" s="5"/>
    </row>
    <row r="44" spans="1:15" x14ac:dyDescent="0.25">
      <c r="A44" s="175"/>
      <c r="B44" s="6" t="s">
        <v>67</v>
      </c>
      <c r="C44" s="66" t="s">
        <v>15</v>
      </c>
      <c r="D44" s="5">
        <v>20</v>
      </c>
      <c r="E44" s="5"/>
      <c r="F44" s="5"/>
    </row>
    <row r="45" spans="1:15" s="80" customFormat="1" ht="24.95" customHeight="1" x14ac:dyDescent="0.25">
      <c r="A45" s="75" t="s">
        <v>44</v>
      </c>
      <c r="B45" s="76" t="s">
        <v>78</v>
      </c>
      <c r="C45" s="77"/>
      <c r="D45" s="85"/>
      <c r="E45" s="85"/>
      <c r="F45" s="85"/>
      <c r="G45" s="78"/>
      <c r="H45" s="78"/>
      <c r="I45" s="78"/>
      <c r="J45" s="78"/>
      <c r="K45" s="78"/>
      <c r="L45" s="78"/>
      <c r="M45" s="78"/>
      <c r="N45" s="79"/>
      <c r="O45" s="79"/>
    </row>
    <row r="46" spans="1:15" ht="72" customHeight="1" x14ac:dyDescent="0.25">
      <c r="A46" s="175" t="s">
        <v>328</v>
      </c>
      <c r="B46" s="6" t="s">
        <v>80</v>
      </c>
      <c r="C46" s="66"/>
      <c r="D46" s="5"/>
      <c r="E46" s="5"/>
      <c r="F46" s="5"/>
    </row>
    <row r="47" spans="1:15" x14ac:dyDescent="0.25">
      <c r="A47" s="175"/>
      <c r="B47" s="6" t="s">
        <v>81</v>
      </c>
      <c r="C47" s="66" t="s">
        <v>82</v>
      </c>
      <c r="D47" s="5">
        <v>0.26</v>
      </c>
      <c r="E47" s="5"/>
      <c r="F47" s="5"/>
    </row>
    <row r="48" spans="1:15" ht="120" x14ac:dyDescent="0.25">
      <c r="A48" s="175" t="s">
        <v>329</v>
      </c>
      <c r="B48" s="6" t="s">
        <v>86</v>
      </c>
      <c r="C48" s="66"/>
      <c r="D48" s="5"/>
      <c r="E48" s="5"/>
      <c r="F48" s="5"/>
    </row>
    <row r="49" spans="1:15" x14ac:dyDescent="0.25">
      <c r="A49" s="175"/>
      <c r="B49" s="6" t="s">
        <v>87</v>
      </c>
      <c r="C49" s="66" t="s">
        <v>15</v>
      </c>
      <c r="D49" s="5">
        <v>1</v>
      </c>
      <c r="E49" s="5"/>
      <c r="F49" s="5"/>
    </row>
    <row r="50" spans="1:15" ht="93" customHeight="1" x14ac:dyDescent="0.25">
      <c r="A50" s="175" t="s">
        <v>330</v>
      </c>
      <c r="B50" s="6" t="s">
        <v>90</v>
      </c>
      <c r="C50" s="66"/>
      <c r="D50" s="5"/>
      <c r="E50" s="5"/>
      <c r="F50" s="5"/>
    </row>
    <row r="51" spans="1:15" x14ac:dyDescent="0.25">
      <c r="A51" s="175"/>
      <c r="B51" s="6" t="s">
        <v>91</v>
      </c>
      <c r="C51" s="66" t="s">
        <v>16</v>
      </c>
      <c r="D51" s="5">
        <v>2</v>
      </c>
      <c r="E51" s="5"/>
      <c r="F51" s="5"/>
    </row>
    <row r="52" spans="1:15" ht="90" x14ac:dyDescent="0.25">
      <c r="A52" s="175" t="s">
        <v>331</v>
      </c>
      <c r="B52" s="6" t="s">
        <v>92</v>
      </c>
      <c r="C52" s="66"/>
      <c r="D52" s="5"/>
      <c r="E52" s="5"/>
      <c r="F52" s="5"/>
    </row>
    <row r="53" spans="1:15" x14ac:dyDescent="0.25">
      <c r="A53" s="175"/>
      <c r="B53" s="6" t="s">
        <v>93</v>
      </c>
      <c r="C53" s="66" t="s">
        <v>15</v>
      </c>
      <c r="D53" s="5">
        <v>1</v>
      </c>
      <c r="E53" s="5"/>
      <c r="F53" s="5"/>
    </row>
    <row r="54" spans="1:15" ht="75" x14ac:dyDescent="0.25">
      <c r="A54" s="175" t="s">
        <v>332</v>
      </c>
      <c r="B54" s="6" t="s">
        <v>287</v>
      </c>
      <c r="C54" s="66"/>
      <c r="D54" s="5"/>
      <c r="E54" s="5"/>
      <c r="F54" s="5"/>
    </row>
    <row r="55" spans="1:15" x14ac:dyDescent="0.25">
      <c r="A55" s="175"/>
      <c r="B55" s="6" t="s">
        <v>93</v>
      </c>
      <c r="C55" s="66" t="s">
        <v>15</v>
      </c>
      <c r="D55" s="5">
        <v>1</v>
      </c>
      <c r="E55" s="5"/>
      <c r="F55" s="5"/>
    </row>
    <row r="56" spans="1:15" s="80" customFormat="1" ht="35.1" customHeight="1" x14ac:dyDescent="0.25">
      <c r="A56" s="75" t="s">
        <v>45</v>
      </c>
      <c r="B56" s="76" t="s">
        <v>96</v>
      </c>
      <c r="C56" s="77"/>
      <c r="D56" s="85"/>
      <c r="E56" s="85"/>
      <c r="F56" s="85"/>
      <c r="G56" s="78"/>
      <c r="H56" s="78"/>
      <c r="I56" s="78"/>
      <c r="J56" s="78"/>
      <c r="K56" s="78"/>
      <c r="L56" s="78"/>
      <c r="M56" s="78"/>
      <c r="N56" s="79"/>
      <c r="O56" s="79"/>
    </row>
    <row r="57" spans="1:15" ht="60" x14ac:dyDescent="0.25">
      <c r="A57" s="175" t="s">
        <v>46</v>
      </c>
      <c r="B57" s="6" t="s">
        <v>98</v>
      </c>
      <c r="C57" s="66"/>
      <c r="D57" s="5"/>
      <c r="E57" s="5"/>
      <c r="F57" s="5"/>
    </row>
    <row r="58" spans="1:15" x14ac:dyDescent="0.25">
      <c r="A58" s="175"/>
      <c r="B58" s="6" t="s">
        <v>99</v>
      </c>
      <c r="C58" s="66" t="s">
        <v>103</v>
      </c>
      <c r="D58" s="5">
        <v>3</v>
      </c>
      <c r="E58" s="5"/>
      <c r="F58" s="5"/>
    </row>
    <row r="59" spans="1:15" ht="30" x14ac:dyDescent="0.25">
      <c r="A59" s="175" t="s">
        <v>47</v>
      </c>
      <c r="B59" s="6" t="s">
        <v>101</v>
      </c>
      <c r="C59" s="66"/>
      <c r="D59" s="5"/>
      <c r="E59" s="5"/>
      <c r="F59" s="5"/>
    </row>
    <row r="60" spans="1:15" x14ac:dyDescent="0.25">
      <c r="A60" s="175"/>
      <c r="B60" s="6" t="s">
        <v>102</v>
      </c>
      <c r="C60" s="66" t="s">
        <v>82</v>
      </c>
      <c r="D60" s="5">
        <v>1.2</v>
      </c>
      <c r="E60" s="5"/>
      <c r="F60" s="5"/>
    </row>
    <row r="61" spans="1:15" ht="120" x14ac:dyDescent="0.25">
      <c r="A61" s="175" t="s">
        <v>333</v>
      </c>
      <c r="B61" s="6" t="s">
        <v>104</v>
      </c>
      <c r="C61" s="66"/>
      <c r="D61" s="5"/>
      <c r="E61" s="5"/>
      <c r="F61" s="5"/>
    </row>
    <row r="62" spans="1:15" x14ac:dyDescent="0.25">
      <c r="A62" s="175"/>
      <c r="B62" s="6">
        <v>8.5</v>
      </c>
      <c r="C62" s="66" t="s">
        <v>15</v>
      </c>
      <c r="D62" s="5">
        <v>8.5</v>
      </c>
      <c r="E62" s="5"/>
      <c r="F62" s="5"/>
    </row>
    <row r="63" spans="1:15" ht="45" x14ac:dyDescent="0.25">
      <c r="A63" s="190" t="s">
        <v>334</v>
      </c>
      <c r="B63" s="6" t="s">
        <v>107</v>
      </c>
      <c r="C63" s="66"/>
      <c r="D63" s="5"/>
      <c r="E63" s="5"/>
      <c r="F63" s="5"/>
    </row>
    <row r="64" spans="1:15" x14ac:dyDescent="0.25">
      <c r="A64" s="175"/>
      <c r="B64" s="6" t="s">
        <v>108</v>
      </c>
      <c r="C64" s="66" t="s">
        <v>82</v>
      </c>
      <c r="D64" s="5">
        <v>0.26</v>
      </c>
      <c r="E64" s="5"/>
      <c r="F64" s="5"/>
    </row>
    <row r="65" spans="1:15" s="80" customFormat="1" ht="24.95" customHeight="1" x14ac:dyDescent="0.25">
      <c r="A65" s="75" t="s">
        <v>335</v>
      </c>
      <c r="B65" s="76" t="s">
        <v>110</v>
      </c>
      <c r="C65" s="77"/>
      <c r="D65" s="85"/>
      <c r="E65" s="85"/>
      <c r="F65" s="85"/>
      <c r="G65" s="78"/>
      <c r="H65" s="78"/>
      <c r="I65" s="78"/>
      <c r="J65" s="78"/>
      <c r="K65" s="78"/>
      <c r="L65" s="78"/>
      <c r="M65" s="78"/>
      <c r="N65" s="79"/>
      <c r="O65" s="79"/>
    </row>
    <row r="66" spans="1:15" ht="75" x14ac:dyDescent="0.25">
      <c r="A66" s="175" t="s">
        <v>336</v>
      </c>
      <c r="B66" s="6" t="s">
        <v>259</v>
      </c>
      <c r="C66" s="66"/>
      <c r="D66" s="5"/>
      <c r="E66" s="5"/>
      <c r="F66" s="5"/>
    </row>
    <row r="67" spans="1:15" x14ac:dyDescent="0.25">
      <c r="A67" s="175"/>
      <c r="B67" s="6">
        <v>7.5</v>
      </c>
      <c r="C67" s="66" t="s">
        <v>15</v>
      </c>
      <c r="D67" s="5">
        <v>7.5</v>
      </c>
      <c r="E67" s="5"/>
      <c r="F67" s="5"/>
    </row>
    <row r="68" spans="1:15" s="80" customFormat="1" ht="24.95" customHeight="1" x14ac:dyDescent="0.25">
      <c r="A68" s="75" t="s">
        <v>337</v>
      </c>
      <c r="B68" s="76" t="s">
        <v>112</v>
      </c>
      <c r="C68" s="77"/>
      <c r="D68" s="85"/>
      <c r="E68" s="85"/>
      <c r="F68" s="85"/>
      <c r="G68" s="78"/>
      <c r="H68" s="78"/>
      <c r="I68" s="78"/>
      <c r="J68" s="78"/>
      <c r="K68" s="78"/>
      <c r="L68" s="78"/>
      <c r="M68" s="78"/>
      <c r="N68" s="79"/>
      <c r="O68" s="79"/>
    </row>
    <row r="69" spans="1:15" ht="45" x14ac:dyDescent="0.25">
      <c r="A69" s="175" t="s">
        <v>338</v>
      </c>
      <c r="B69" s="6" t="s">
        <v>114</v>
      </c>
      <c r="C69" s="66"/>
      <c r="D69" s="5"/>
      <c r="E69" s="5"/>
      <c r="F69" s="5"/>
    </row>
    <row r="70" spans="1:15" x14ac:dyDescent="0.25">
      <c r="A70" s="175"/>
      <c r="B70" s="6" t="s">
        <v>116</v>
      </c>
      <c r="C70" s="66" t="s">
        <v>15</v>
      </c>
      <c r="D70" s="5">
        <v>3</v>
      </c>
      <c r="E70" s="5"/>
      <c r="F70" s="5"/>
    </row>
    <row r="71" spans="1:15" ht="75" x14ac:dyDescent="0.25">
      <c r="A71" s="175" t="s">
        <v>339</v>
      </c>
      <c r="B71" s="6" t="s">
        <v>119</v>
      </c>
      <c r="C71" s="66"/>
      <c r="D71" s="5"/>
      <c r="E71" s="5"/>
      <c r="F71" s="5"/>
    </row>
    <row r="72" spans="1:15" x14ac:dyDescent="0.25">
      <c r="A72" s="175"/>
      <c r="B72" s="6" t="s">
        <v>120</v>
      </c>
      <c r="C72" s="66" t="s">
        <v>15</v>
      </c>
      <c r="D72" s="5">
        <v>3</v>
      </c>
      <c r="E72" s="5"/>
      <c r="F72" s="5"/>
    </row>
    <row r="73" spans="1:15" ht="60" x14ac:dyDescent="0.25">
      <c r="A73" s="175" t="s">
        <v>340</v>
      </c>
      <c r="B73" s="6" t="s">
        <v>299</v>
      </c>
      <c r="C73" s="66"/>
      <c r="D73" s="5"/>
      <c r="E73" s="5"/>
      <c r="F73" s="5"/>
    </row>
    <row r="74" spans="1:15" x14ac:dyDescent="0.25">
      <c r="A74" s="175"/>
      <c r="B74" s="6" t="s">
        <v>266</v>
      </c>
      <c r="C74" s="66" t="s">
        <v>103</v>
      </c>
      <c r="D74" s="5">
        <v>4.5</v>
      </c>
      <c r="E74" s="5"/>
      <c r="F74" s="5"/>
    </row>
    <row r="75" spans="1:15" x14ac:dyDescent="0.25">
      <c r="A75" s="175"/>
      <c r="B75" s="6" t="s">
        <v>123</v>
      </c>
      <c r="C75" s="66" t="s">
        <v>103</v>
      </c>
      <c r="D75" s="5">
        <v>1.3</v>
      </c>
      <c r="E75" s="5"/>
      <c r="F75" s="5"/>
    </row>
    <row r="76" spans="1:15" ht="24.95" customHeight="1" x14ac:dyDescent="0.25">
      <c r="A76" s="191" t="s">
        <v>341</v>
      </c>
      <c r="B76" s="191"/>
      <c r="C76" s="191"/>
      <c r="D76" s="191"/>
      <c r="E76" s="191"/>
      <c r="F76" s="74"/>
    </row>
    <row r="77" spans="1:15" ht="24.95" customHeight="1" x14ac:dyDescent="0.25">
      <c r="A77" s="19" t="s">
        <v>48</v>
      </c>
      <c r="B77" s="65" t="s">
        <v>342</v>
      </c>
      <c r="C77" s="18"/>
      <c r="D77" s="18"/>
      <c r="E77" s="18"/>
      <c r="F77" s="18"/>
    </row>
    <row r="78" spans="1:15" s="80" customFormat="1" ht="24.95" customHeight="1" x14ac:dyDescent="0.25">
      <c r="A78" s="75" t="s">
        <v>49</v>
      </c>
      <c r="B78" s="76" t="s">
        <v>276</v>
      </c>
      <c r="C78" s="77"/>
      <c r="D78" s="77"/>
      <c r="E78" s="77"/>
      <c r="F78" s="77"/>
      <c r="G78" s="78"/>
      <c r="H78" s="78"/>
      <c r="I78" s="78"/>
      <c r="J78" s="78"/>
      <c r="K78" s="78"/>
      <c r="L78" s="78"/>
      <c r="M78" s="78"/>
      <c r="N78" s="79"/>
      <c r="O78" s="79"/>
    </row>
    <row r="79" spans="1:15" ht="62.25" customHeight="1" x14ac:dyDescent="0.25">
      <c r="A79" s="175" t="s">
        <v>277</v>
      </c>
      <c r="B79" s="6" t="s">
        <v>212</v>
      </c>
      <c r="C79" s="66"/>
      <c r="D79" s="5"/>
      <c r="E79" s="5"/>
      <c r="F79" s="5"/>
    </row>
    <row r="80" spans="1:15" ht="24.95" customHeight="1" x14ac:dyDescent="0.25">
      <c r="A80" s="175"/>
      <c r="B80" s="6" t="s">
        <v>62</v>
      </c>
      <c r="C80" s="66" t="s">
        <v>16</v>
      </c>
      <c r="D80" s="5">
        <v>62</v>
      </c>
      <c r="E80" s="5"/>
      <c r="F80" s="5"/>
    </row>
    <row r="81" spans="1:15" ht="51.75" customHeight="1" x14ac:dyDescent="0.25">
      <c r="A81" s="175" t="s">
        <v>278</v>
      </c>
      <c r="B81" s="6" t="s">
        <v>66</v>
      </c>
      <c r="C81" s="66"/>
      <c r="D81" s="5"/>
      <c r="E81" s="5"/>
      <c r="F81" s="5"/>
    </row>
    <row r="82" spans="1:15" x14ac:dyDescent="0.25">
      <c r="A82" s="175"/>
      <c r="B82" s="6" t="s">
        <v>67</v>
      </c>
      <c r="C82" s="66" t="s">
        <v>15</v>
      </c>
      <c r="D82" s="5">
        <v>20</v>
      </c>
      <c r="E82" s="5"/>
      <c r="F82" s="5"/>
    </row>
    <row r="83" spans="1:15" ht="45" x14ac:dyDescent="0.25">
      <c r="A83" s="175" t="s">
        <v>279</v>
      </c>
      <c r="B83" s="6" t="s">
        <v>68</v>
      </c>
      <c r="C83" s="66"/>
      <c r="D83" s="5"/>
      <c r="E83" s="5"/>
      <c r="F83" s="5"/>
    </row>
    <row r="84" spans="1:15" x14ac:dyDescent="0.25">
      <c r="A84" s="175"/>
      <c r="B84" s="6" t="s">
        <v>69</v>
      </c>
      <c r="C84" s="66" t="s">
        <v>15</v>
      </c>
      <c r="D84" s="5">
        <v>3</v>
      </c>
      <c r="E84" s="5"/>
      <c r="F84" s="5"/>
    </row>
    <row r="85" spans="1:15" s="80" customFormat="1" ht="24.95" customHeight="1" x14ac:dyDescent="0.25">
      <c r="A85" s="81" t="s">
        <v>50</v>
      </c>
      <c r="B85" s="82" t="s">
        <v>70</v>
      </c>
      <c r="C85" s="83"/>
      <c r="D85" s="84"/>
      <c r="E85" s="84"/>
      <c r="F85" s="84"/>
      <c r="G85" s="78"/>
      <c r="H85" s="78"/>
      <c r="I85" s="78"/>
      <c r="J85" s="78"/>
      <c r="K85" s="78"/>
      <c r="L85" s="78"/>
      <c r="M85" s="78"/>
      <c r="N85" s="79"/>
      <c r="O85" s="79"/>
    </row>
    <row r="86" spans="1:15" ht="45" x14ac:dyDescent="0.25">
      <c r="A86" s="175" t="s">
        <v>280</v>
      </c>
      <c r="B86" s="6" t="s">
        <v>72</v>
      </c>
      <c r="C86" s="66"/>
      <c r="D86" s="5"/>
      <c r="E86" s="5"/>
      <c r="F86" s="5"/>
    </row>
    <row r="87" spans="1:15" x14ac:dyDescent="0.25">
      <c r="A87" s="175"/>
      <c r="B87" s="6" t="s">
        <v>67</v>
      </c>
      <c r="C87" s="66" t="s">
        <v>15</v>
      </c>
      <c r="D87" s="5">
        <v>20</v>
      </c>
      <c r="E87" s="5"/>
      <c r="F87" s="5"/>
    </row>
    <row r="88" spans="1:15" ht="90" x14ac:dyDescent="0.25">
      <c r="A88" s="175" t="s">
        <v>281</v>
      </c>
      <c r="B88" s="6" t="s">
        <v>74</v>
      </c>
      <c r="C88" s="66"/>
      <c r="D88" s="5"/>
      <c r="E88" s="5"/>
      <c r="F88" s="5"/>
    </row>
    <row r="89" spans="1:15" x14ac:dyDescent="0.25">
      <c r="A89" s="175"/>
      <c r="B89" s="6" t="s">
        <v>67</v>
      </c>
      <c r="C89" s="66" t="s">
        <v>15</v>
      </c>
      <c r="D89" s="5">
        <v>20</v>
      </c>
      <c r="E89" s="5"/>
      <c r="F89" s="5"/>
    </row>
    <row r="90" spans="1:15" ht="71.25" customHeight="1" x14ac:dyDescent="0.25">
      <c r="A90" s="175" t="s">
        <v>282</v>
      </c>
      <c r="B90" s="6" t="s">
        <v>76</v>
      </c>
      <c r="C90" s="66"/>
      <c r="D90" s="5"/>
      <c r="E90" s="5"/>
      <c r="F90" s="5"/>
    </row>
    <row r="91" spans="1:15" x14ac:dyDescent="0.25">
      <c r="A91" s="175"/>
      <c r="B91" s="6" t="s">
        <v>67</v>
      </c>
      <c r="C91" s="66" t="s">
        <v>15</v>
      </c>
      <c r="D91" s="5">
        <v>20</v>
      </c>
      <c r="E91" s="5"/>
      <c r="F91" s="5"/>
    </row>
    <row r="92" spans="1:15" s="80" customFormat="1" ht="24.95" customHeight="1" x14ac:dyDescent="0.25">
      <c r="A92" s="75" t="s">
        <v>51</v>
      </c>
      <c r="B92" s="76" t="s">
        <v>78</v>
      </c>
      <c r="C92" s="77"/>
      <c r="D92" s="85"/>
      <c r="E92" s="85"/>
      <c r="F92" s="85"/>
      <c r="G92" s="78"/>
      <c r="H92" s="78"/>
      <c r="I92" s="78"/>
      <c r="J92" s="78"/>
      <c r="K92" s="78"/>
      <c r="L92" s="78"/>
      <c r="M92" s="78"/>
      <c r="N92" s="79"/>
      <c r="O92" s="79"/>
    </row>
    <row r="93" spans="1:15" ht="72" customHeight="1" x14ac:dyDescent="0.25">
      <c r="A93" s="175" t="s">
        <v>52</v>
      </c>
      <c r="B93" s="6" t="s">
        <v>80</v>
      </c>
      <c r="C93" s="66"/>
      <c r="D93" s="5"/>
      <c r="E93" s="5"/>
      <c r="F93" s="5"/>
    </row>
    <row r="94" spans="1:15" x14ac:dyDescent="0.25">
      <c r="A94" s="175"/>
      <c r="B94" s="6" t="s">
        <v>81</v>
      </c>
      <c r="C94" s="66" t="s">
        <v>82</v>
      </c>
      <c r="D94" s="5">
        <v>0.26</v>
      </c>
      <c r="E94" s="5"/>
      <c r="F94" s="5"/>
    </row>
    <row r="95" spans="1:15" ht="120" x14ac:dyDescent="0.25">
      <c r="A95" s="175" t="s">
        <v>53</v>
      </c>
      <c r="B95" s="6" t="s">
        <v>86</v>
      </c>
      <c r="C95" s="66"/>
      <c r="D95" s="5"/>
      <c r="E95" s="5"/>
      <c r="F95" s="5"/>
    </row>
    <row r="96" spans="1:15" x14ac:dyDescent="0.25">
      <c r="A96" s="175"/>
      <c r="B96" s="6" t="s">
        <v>87</v>
      </c>
      <c r="C96" s="66" t="s">
        <v>15</v>
      </c>
      <c r="D96" s="5">
        <v>1</v>
      </c>
      <c r="E96" s="5"/>
      <c r="F96" s="5"/>
    </row>
    <row r="97" spans="1:15" ht="93" customHeight="1" x14ac:dyDescent="0.25">
      <c r="A97" s="175" t="s">
        <v>284</v>
      </c>
      <c r="B97" s="6" t="s">
        <v>90</v>
      </c>
      <c r="C97" s="66"/>
      <c r="D97" s="5"/>
      <c r="E97" s="5"/>
      <c r="F97" s="5"/>
    </row>
    <row r="98" spans="1:15" x14ac:dyDescent="0.25">
      <c r="A98" s="175"/>
      <c r="B98" s="6" t="s">
        <v>91</v>
      </c>
      <c r="C98" s="66" t="s">
        <v>16</v>
      </c>
      <c r="D98" s="5">
        <v>2</v>
      </c>
      <c r="E98" s="5"/>
      <c r="F98" s="5"/>
    </row>
    <row r="99" spans="1:15" ht="90" x14ac:dyDescent="0.25">
      <c r="A99" s="175" t="s">
        <v>285</v>
      </c>
      <c r="B99" s="6" t="s">
        <v>92</v>
      </c>
      <c r="C99" s="66"/>
      <c r="D99" s="5"/>
      <c r="E99" s="5"/>
      <c r="F99" s="5"/>
    </row>
    <row r="100" spans="1:15" x14ac:dyDescent="0.25">
      <c r="A100" s="175"/>
      <c r="B100" s="6" t="s">
        <v>93</v>
      </c>
      <c r="C100" s="66" t="s">
        <v>15</v>
      </c>
      <c r="D100" s="5">
        <v>1</v>
      </c>
      <c r="E100" s="5"/>
      <c r="F100" s="5"/>
    </row>
    <row r="101" spans="1:15" ht="75" x14ac:dyDescent="0.25">
      <c r="A101" s="175" t="s">
        <v>286</v>
      </c>
      <c r="B101" s="6" t="s">
        <v>287</v>
      </c>
      <c r="C101" s="66"/>
      <c r="D101" s="5"/>
      <c r="E101" s="5"/>
      <c r="F101" s="5"/>
    </row>
    <row r="102" spans="1:15" x14ac:dyDescent="0.25">
      <c r="A102" s="175"/>
      <c r="B102" s="6" t="s">
        <v>93</v>
      </c>
      <c r="C102" s="66" t="s">
        <v>15</v>
      </c>
      <c r="D102" s="5">
        <v>1</v>
      </c>
      <c r="E102" s="5"/>
      <c r="F102" s="5"/>
    </row>
    <row r="103" spans="1:15" s="80" customFormat="1" ht="35.1" customHeight="1" x14ac:dyDescent="0.25">
      <c r="A103" s="75" t="s">
        <v>288</v>
      </c>
      <c r="B103" s="76" t="s">
        <v>96</v>
      </c>
      <c r="C103" s="77"/>
      <c r="D103" s="85"/>
      <c r="E103" s="85"/>
      <c r="F103" s="85"/>
      <c r="G103" s="78"/>
      <c r="H103" s="78"/>
      <c r="I103" s="78"/>
      <c r="J103" s="78"/>
      <c r="K103" s="78"/>
      <c r="L103" s="78"/>
      <c r="M103" s="78"/>
      <c r="N103" s="79"/>
      <c r="O103" s="79"/>
    </row>
    <row r="104" spans="1:15" ht="60" x14ac:dyDescent="0.25">
      <c r="A104" s="175" t="s">
        <v>289</v>
      </c>
      <c r="B104" s="6" t="s">
        <v>98</v>
      </c>
      <c r="C104" s="66"/>
      <c r="D104" s="5"/>
      <c r="E104" s="5"/>
      <c r="F104" s="5"/>
    </row>
    <row r="105" spans="1:15" x14ac:dyDescent="0.25">
      <c r="A105" s="175"/>
      <c r="B105" s="6" t="s">
        <v>99</v>
      </c>
      <c r="C105" s="66" t="s">
        <v>103</v>
      </c>
      <c r="D105" s="5">
        <v>3</v>
      </c>
      <c r="E105" s="5"/>
      <c r="F105" s="5"/>
    </row>
    <row r="106" spans="1:15" ht="30" x14ac:dyDescent="0.25">
      <c r="A106" s="175" t="s">
        <v>290</v>
      </c>
      <c r="B106" s="6" t="s">
        <v>101</v>
      </c>
      <c r="C106" s="66"/>
      <c r="D106" s="5"/>
      <c r="E106" s="5"/>
      <c r="F106" s="5"/>
    </row>
    <row r="107" spans="1:15" x14ac:dyDescent="0.25">
      <c r="A107" s="175"/>
      <c r="B107" s="6" t="s">
        <v>102</v>
      </c>
      <c r="C107" s="66" t="s">
        <v>82</v>
      </c>
      <c r="D107" s="5">
        <v>1.2</v>
      </c>
      <c r="E107" s="5"/>
      <c r="F107" s="5"/>
    </row>
    <row r="108" spans="1:15" ht="120" x14ac:dyDescent="0.25">
      <c r="A108" s="175" t="s">
        <v>291</v>
      </c>
      <c r="B108" s="6" t="s">
        <v>104</v>
      </c>
      <c r="C108" s="66"/>
      <c r="D108" s="5"/>
      <c r="E108" s="5"/>
      <c r="F108" s="5"/>
    </row>
    <row r="109" spans="1:15" x14ac:dyDescent="0.25">
      <c r="A109" s="175"/>
      <c r="B109" s="6">
        <v>8.5</v>
      </c>
      <c r="C109" s="66" t="s">
        <v>15</v>
      </c>
      <c r="D109" s="5">
        <v>8.5</v>
      </c>
      <c r="E109" s="5"/>
      <c r="F109" s="5"/>
    </row>
    <row r="110" spans="1:15" ht="45" x14ac:dyDescent="0.25">
      <c r="A110" s="190" t="s">
        <v>292</v>
      </c>
      <c r="B110" s="6" t="s">
        <v>107</v>
      </c>
      <c r="C110" s="66"/>
      <c r="D110" s="5"/>
      <c r="E110" s="5"/>
      <c r="F110" s="5"/>
    </row>
    <row r="111" spans="1:15" x14ac:dyDescent="0.25">
      <c r="A111" s="175"/>
      <c r="B111" s="6" t="s">
        <v>108</v>
      </c>
      <c r="C111" s="66" t="s">
        <v>82</v>
      </c>
      <c r="D111" s="5">
        <v>0.26</v>
      </c>
      <c r="E111" s="5"/>
      <c r="F111" s="5"/>
    </row>
    <row r="112" spans="1:15" s="80" customFormat="1" ht="24.95" customHeight="1" x14ac:dyDescent="0.25">
      <c r="A112" s="75" t="s">
        <v>293</v>
      </c>
      <c r="B112" s="76" t="s">
        <v>110</v>
      </c>
      <c r="C112" s="77"/>
      <c r="D112" s="85"/>
      <c r="E112" s="85"/>
      <c r="F112" s="85"/>
      <c r="G112" s="78"/>
      <c r="H112" s="78"/>
      <c r="I112" s="78"/>
      <c r="J112" s="78"/>
      <c r="K112" s="78"/>
      <c r="L112" s="78"/>
      <c r="M112" s="78"/>
      <c r="N112" s="79"/>
      <c r="O112" s="79"/>
    </row>
    <row r="113" spans="1:15" ht="75" x14ac:dyDescent="0.25">
      <c r="A113" s="175" t="s">
        <v>294</v>
      </c>
      <c r="B113" s="6" t="s">
        <v>259</v>
      </c>
      <c r="C113" s="66"/>
      <c r="D113" s="5"/>
      <c r="E113" s="5"/>
      <c r="F113" s="5"/>
    </row>
    <row r="114" spans="1:15" x14ac:dyDescent="0.25">
      <c r="A114" s="175"/>
      <c r="B114" s="6">
        <v>7.5</v>
      </c>
      <c r="C114" s="66" t="s">
        <v>15</v>
      </c>
      <c r="D114" s="5">
        <v>7.5</v>
      </c>
      <c r="E114" s="5"/>
      <c r="F114" s="5"/>
    </row>
    <row r="115" spans="1:15" s="80" customFormat="1" ht="24.95" customHeight="1" x14ac:dyDescent="0.25">
      <c r="A115" s="75" t="s">
        <v>295</v>
      </c>
      <c r="B115" s="76" t="s">
        <v>112</v>
      </c>
      <c r="C115" s="77"/>
      <c r="D115" s="85"/>
      <c r="E115" s="85"/>
      <c r="F115" s="85"/>
      <c r="G115" s="78"/>
      <c r="H115" s="78"/>
      <c r="I115" s="78"/>
      <c r="J115" s="78"/>
      <c r="K115" s="78"/>
      <c r="L115" s="78"/>
      <c r="M115" s="78"/>
      <c r="N115" s="79"/>
      <c r="O115" s="79"/>
    </row>
    <row r="116" spans="1:15" ht="45" x14ac:dyDescent="0.25">
      <c r="A116" s="175" t="s">
        <v>296</v>
      </c>
      <c r="B116" s="6" t="s">
        <v>114</v>
      </c>
      <c r="C116" s="66"/>
      <c r="D116" s="5"/>
      <c r="E116" s="5"/>
      <c r="F116" s="5"/>
    </row>
    <row r="117" spans="1:15" x14ac:dyDescent="0.25">
      <c r="A117" s="175"/>
      <c r="B117" s="6" t="s">
        <v>116</v>
      </c>
      <c r="C117" s="66" t="s">
        <v>15</v>
      </c>
      <c r="D117" s="5">
        <v>3</v>
      </c>
      <c r="E117" s="5"/>
      <c r="F117" s="5"/>
    </row>
    <row r="118" spans="1:15" ht="75" x14ac:dyDescent="0.25">
      <c r="A118" s="175" t="s">
        <v>297</v>
      </c>
      <c r="B118" s="6" t="s">
        <v>119</v>
      </c>
      <c r="C118" s="66"/>
      <c r="D118" s="5"/>
      <c r="E118" s="5"/>
      <c r="F118" s="5"/>
    </row>
    <row r="119" spans="1:15" x14ac:dyDescent="0.25">
      <c r="A119" s="175"/>
      <c r="B119" s="6" t="s">
        <v>120</v>
      </c>
      <c r="C119" s="66" t="s">
        <v>15</v>
      </c>
      <c r="D119" s="5">
        <v>3</v>
      </c>
      <c r="E119" s="5"/>
      <c r="F119" s="5"/>
    </row>
    <row r="120" spans="1:15" ht="60" x14ac:dyDescent="0.25">
      <c r="A120" s="175" t="s">
        <v>298</v>
      </c>
      <c r="B120" s="6" t="s">
        <v>299</v>
      </c>
      <c r="C120" s="66"/>
      <c r="D120" s="5"/>
      <c r="E120" s="5"/>
      <c r="F120" s="5"/>
    </row>
    <row r="121" spans="1:15" x14ac:dyDescent="0.25">
      <c r="A121" s="175"/>
      <c r="B121" s="6" t="s">
        <v>266</v>
      </c>
      <c r="C121" s="66" t="s">
        <v>103</v>
      </c>
      <c r="D121" s="5">
        <v>4.5</v>
      </c>
      <c r="E121" s="5"/>
      <c r="F121" s="5"/>
    </row>
    <row r="122" spans="1:15" x14ac:dyDescent="0.25">
      <c r="A122" s="175"/>
      <c r="B122" s="6" t="s">
        <v>123</v>
      </c>
      <c r="C122" s="66" t="s">
        <v>103</v>
      </c>
      <c r="D122" s="5">
        <v>1.3</v>
      </c>
      <c r="E122" s="5"/>
      <c r="F122" s="5"/>
    </row>
    <row r="123" spans="1:15" ht="24.95" customHeight="1" x14ac:dyDescent="0.25">
      <c r="A123" s="191" t="s">
        <v>343</v>
      </c>
      <c r="B123" s="191"/>
      <c r="C123" s="191"/>
      <c r="D123" s="191"/>
      <c r="E123" s="191"/>
      <c r="F123" s="74"/>
    </row>
    <row r="124" spans="1:15" ht="30.75" customHeight="1" x14ac:dyDescent="0.25">
      <c r="A124" s="19" t="s">
        <v>58</v>
      </c>
      <c r="B124" s="20" t="s">
        <v>344</v>
      </c>
      <c r="C124" s="9"/>
      <c r="D124" s="9"/>
      <c r="E124" s="9"/>
      <c r="F124" s="9"/>
    </row>
    <row r="125" spans="1:15" ht="24.95" customHeight="1" x14ac:dyDescent="0.25">
      <c r="A125" s="171" t="s">
        <v>59</v>
      </c>
      <c r="B125" s="14" t="s">
        <v>32</v>
      </c>
      <c r="C125" s="68"/>
      <c r="D125" s="23"/>
      <c r="E125" s="68"/>
      <c r="F125" s="68"/>
    </row>
    <row r="126" spans="1:15" ht="66.75" customHeight="1" x14ac:dyDescent="0.25">
      <c r="A126" s="171"/>
      <c r="B126" s="16" t="s">
        <v>36</v>
      </c>
      <c r="C126" s="68"/>
      <c r="D126" s="23"/>
      <c r="E126" s="68"/>
      <c r="F126" s="68"/>
    </row>
    <row r="127" spans="1:15" ht="28.5" customHeight="1" x14ac:dyDescent="0.25">
      <c r="A127" s="171"/>
      <c r="B127" s="16" t="s">
        <v>345</v>
      </c>
      <c r="C127" s="68"/>
      <c r="D127" s="17"/>
      <c r="E127" s="17"/>
      <c r="F127" s="17"/>
    </row>
    <row r="128" spans="1:15" ht="24.95" customHeight="1" x14ac:dyDescent="0.25">
      <c r="A128" s="171"/>
      <c r="B128" s="16" t="s">
        <v>33</v>
      </c>
      <c r="C128" s="17" t="s">
        <v>38</v>
      </c>
      <c r="D128" s="17">
        <v>20</v>
      </c>
      <c r="E128" s="17"/>
      <c r="F128" s="5"/>
    </row>
    <row r="129" spans="1:6" ht="24.95" customHeight="1" x14ac:dyDescent="0.25">
      <c r="A129" s="171" t="s">
        <v>60</v>
      </c>
      <c r="B129" s="14" t="s">
        <v>34</v>
      </c>
      <c r="C129" s="68"/>
      <c r="D129" s="17"/>
      <c r="E129" s="17"/>
      <c r="F129" s="17"/>
    </row>
    <row r="130" spans="1:6" ht="81" customHeight="1" x14ac:dyDescent="0.25">
      <c r="A130" s="171"/>
      <c r="B130" s="16" t="s">
        <v>306</v>
      </c>
      <c r="C130" s="68"/>
      <c r="D130" s="17"/>
      <c r="E130" s="17"/>
      <c r="F130" s="17"/>
    </row>
    <row r="131" spans="1:6" ht="36.75" customHeight="1" x14ac:dyDescent="0.25">
      <c r="A131" s="171"/>
      <c r="B131" s="16" t="s">
        <v>346</v>
      </c>
      <c r="C131" s="68"/>
      <c r="D131" s="17"/>
      <c r="E131" s="17"/>
      <c r="F131" s="17"/>
    </row>
    <row r="132" spans="1:6" ht="24.95" customHeight="1" x14ac:dyDescent="0.25">
      <c r="A132" s="171"/>
      <c r="B132" s="16" t="s">
        <v>35</v>
      </c>
      <c r="C132" s="17" t="s">
        <v>38</v>
      </c>
      <c r="D132" s="17">
        <v>20</v>
      </c>
      <c r="E132" s="17"/>
      <c r="F132" s="5"/>
    </row>
    <row r="133" spans="1:6" ht="24.95" customHeight="1" x14ac:dyDescent="0.25">
      <c r="A133" s="67" t="s">
        <v>77</v>
      </c>
      <c r="B133" s="14" t="s">
        <v>29</v>
      </c>
      <c r="C133" s="68"/>
      <c r="D133" s="17"/>
      <c r="E133" s="17"/>
      <c r="F133" s="17"/>
    </row>
    <row r="134" spans="1:6" ht="24.95" customHeight="1" x14ac:dyDescent="0.25">
      <c r="A134" s="186" t="s">
        <v>79</v>
      </c>
      <c r="B134" s="16" t="s">
        <v>27</v>
      </c>
      <c r="C134" s="68"/>
      <c r="D134" s="17"/>
      <c r="E134" s="17"/>
      <c r="F134" s="17"/>
    </row>
    <row r="135" spans="1:6" ht="39.950000000000003" customHeight="1" x14ac:dyDescent="0.25">
      <c r="A135" s="187"/>
      <c r="B135" s="16" t="s">
        <v>37</v>
      </c>
      <c r="C135" s="68"/>
      <c r="D135" s="17"/>
      <c r="E135" s="17"/>
      <c r="F135" s="17"/>
    </row>
    <row r="136" spans="1:6" ht="39.950000000000003" customHeight="1" x14ac:dyDescent="0.25">
      <c r="A136" s="187"/>
      <c r="B136" s="16" t="s">
        <v>346</v>
      </c>
      <c r="C136" s="68"/>
      <c r="D136" s="17"/>
      <c r="E136" s="17"/>
      <c r="F136" s="17"/>
    </row>
    <row r="137" spans="1:6" ht="24.95" customHeight="1" x14ac:dyDescent="0.25">
      <c r="A137" s="188"/>
      <c r="B137" s="16" t="s">
        <v>26</v>
      </c>
      <c r="C137" s="17" t="s">
        <v>38</v>
      </c>
      <c r="D137" s="17">
        <v>20</v>
      </c>
      <c r="E137" s="17"/>
      <c r="F137" s="5"/>
    </row>
    <row r="138" spans="1:6" ht="24.95" customHeight="1" x14ac:dyDescent="0.25">
      <c r="A138" s="186" t="s">
        <v>83</v>
      </c>
      <c r="B138" s="49" t="s">
        <v>28</v>
      </c>
      <c r="C138" s="68"/>
      <c r="D138" s="17"/>
      <c r="E138" s="17"/>
      <c r="F138" s="17"/>
    </row>
    <row r="139" spans="1:6" ht="39.950000000000003" customHeight="1" x14ac:dyDescent="0.25">
      <c r="A139" s="187"/>
      <c r="B139" s="16" t="s">
        <v>39</v>
      </c>
      <c r="C139" s="68"/>
      <c r="D139" s="17"/>
      <c r="E139" s="17"/>
      <c r="F139" s="17"/>
    </row>
    <row r="140" spans="1:6" ht="39.950000000000003" customHeight="1" x14ac:dyDescent="0.25">
      <c r="A140" s="187"/>
      <c r="B140" s="16" t="s">
        <v>347</v>
      </c>
      <c r="C140" s="68"/>
      <c r="D140" s="17"/>
      <c r="E140" s="17"/>
      <c r="F140" s="17"/>
    </row>
    <row r="141" spans="1:6" ht="24.95" customHeight="1" x14ac:dyDescent="0.25">
      <c r="A141" s="188"/>
      <c r="B141" s="16" t="s">
        <v>26</v>
      </c>
      <c r="C141" s="17" t="s">
        <v>38</v>
      </c>
      <c r="D141" s="17">
        <v>20</v>
      </c>
      <c r="E141" s="17"/>
      <c r="F141" s="5"/>
    </row>
    <row r="142" spans="1:6" ht="24.95" customHeight="1" x14ac:dyDescent="0.25">
      <c r="A142" s="173" t="s">
        <v>348</v>
      </c>
      <c r="B142" s="173"/>
      <c r="C142" s="173"/>
      <c r="D142" s="173"/>
      <c r="E142" s="173"/>
      <c r="F142" s="74"/>
    </row>
    <row r="143" spans="1:6" ht="24.95" customHeight="1" x14ac:dyDescent="0.25">
      <c r="A143" s="19" t="s">
        <v>149</v>
      </c>
      <c r="B143" s="20" t="s">
        <v>213</v>
      </c>
      <c r="C143" s="18"/>
      <c r="D143" s="18"/>
      <c r="E143" s="18"/>
      <c r="F143" s="18"/>
    </row>
    <row r="144" spans="1:6" ht="30" x14ac:dyDescent="0.25">
      <c r="A144" s="27" t="s">
        <v>349</v>
      </c>
      <c r="B144" s="6" t="s">
        <v>201</v>
      </c>
      <c r="C144" s="66" t="s">
        <v>15</v>
      </c>
      <c r="D144" s="5">
        <v>20</v>
      </c>
      <c r="E144" s="5"/>
      <c r="F144" s="5"/>
    </row>
    <row r="145" spans="1:7" ht="24.95" customHeight="1" x14ac:dyDescent="0.25">
      <c r="A145" s="192" t="s">
        <v>128</v>
      </c>
      <c r="B145" s="6" t="s">
        <v>309</v>
      </c>
      <c r="C145" s="66"/>
      <c r="D145" s="5"/>
      <c r="E145" s="5"/>
      <c r="F145" s="5"/>
    </row>
    <row r="146" spans="1:7" ht="24.95" customHeight="1" x14ac:dyDescent="0.25">
      <c r="A146" s="193"/>
      <c r="B146" s="6" t="s">
        <v>350</v>
      </c>
      <c r="C146" s="90" t="s">
        <v>82</v>
      </c>
      <c r="D146" s="5">
        <v>0.3</v>
      </c>
      <c r="E146" s="5"/>
      <c r="F146" s="5"/>
    </row>
    <row r="147" spans="1:7" ht="24.95" customHeight="1" x14ac:dyDescent="0.25">
      <c r="A147" s="27" t="s">
        <v>351</v>
      </c>
      <c r="B147" s="6" t="s">
        <v>29</v>
      </c>
      <c r="C147" s="66"/>
      <c r="D147" s="5"/>
      <c r="E147" s="5"/>
      <c r="F147" s="5"/>
    </row>
    <row r="148" spans="1:7" ht="24.95" customHeight="1" x14ac:dyDescent="0.25">
      <c r="A148" s="175" t="s">
        <v>133</v>
      </c>
      <c r="B148" s="6" t="s">
        <v>27</v>
      </c>
      <c r="C148" s="66"/>
      <c r="D148" s="5"/>
      <c r="E148" s="5"/>
      <c r="F148" s="5"/>
    </row>
    <row r="149" spans="1:7" ht="30" x14ac:dyDescent="0.25">
      <c r="A149" s="175"/>
      <c r="B149" s="6" t="s">
        <v>37</v>
      </c>
      <c r="C149" s="66"/>
      <c r="D149" s="5"/>
      <c r="E149" s="5"/>
      <c r="F149" s="5"/>
    </row>
    <row r="150" spans="1:7" ht="24.95" customHeight="1" x14ac:dyDescent="0.25">
      <c r="A150" s="175"/>
      <c r="B150" s="6" t="s">
        <v>26</v>
      </c>
      <c r="C150" s="66"/>
      <c r="D150" s="5"/>
      <c r="E150" s="5"/>
      <c r="F150" s="5"/>
    </row>
    <row r="151" spans="1:7" ht="24.95" customHeight="1" x14ac:dyDescent="0.25">
      <c r="A151" s="175"/>
      <c r="B151" s="6" t="s">
        <v>352</v>
      </c>
      <c r="C151" s="17" t="s">
        <v>38</v>
      </c>
      <c r="D151" s="5">
        <v>3</v>
      </c>
      <c r="E151" s="5"/>
      <c r="F151" s="5"/>
    </row>
    <row r="152" spans="1:7" ht="24.95" customHeight="1" x14ac:dyDescent="0.25">
      <c r="A152" s="175" t="s">
        <v>134</v>
      </c>
      <c r="B152" s="6" t="s">
        <v>28</v>
      </c>
      <c r="C152" s="66"/>
      <c r="D152" s="5"/>
      <c r="E152" s="5"/>
      <c r="F152" s="5"/>
    </row>
    <row r="153" spans="1:7" ht="30" x14ac:dyDescent="0.25">
      <c r="A153" s="175"/>
      <c r="B153" s="6" t="s">
        <v>39</v>
      </c>
      <c r="C153" s="66"/>
      <c r="D153" s="5"/>
      <c r="E153" s="5"/>
      <c r="F153" s="5"/>
    </row>
    <row r="154" spans="1:7" ht="24.95" customHeight="1" x14ac:dyDescent="0.25">
      <c r="A154" s="175"/>
      <c r="B154" s="6" t="s">
        <v>26</v>
      </c>
      <c r="C154" s="66"/>
      <c r="D154" s="5"/>
      <c r="E154" s="5"/>
      <c r="F154" s="5"/>
    </row>
    <row r="155" spans="1:7" ht="24.95" customHeight="1" x14ac:dyDescent="0.25">
      <c r="A155" s="175"/>
      <c r="B155" s="6" t="s">
        <v>353</v>
      </c>
      <c r="C155" s="17" t="s">
        <v>38</v>
      </c>
      <c r="D155" s="5">
        <v>3</v>
      </c>
      <c r="E155" s="5"/>
      <c r="F155" s="5"/>
    </row>
    <row r="156" spans="1:7" ht="24.95" customHeight="1" x14ac:dyDescent="0.25">
      <c r="A156" s="173" t="s">
        <v>239</v>
      </c>
      <c r="B156" s="173"/>
      <c r="C156" s="173"/>
      <c r="D156" s="173"/>
      <c r="E156" s="173"/>
      <c r="F156" s="74"/>
    </row>
    <row r="157" spans="1:7" ht="24.95" customHeight="1" x14ac:dyDescent="0.25">
      <c r="A157" s="10" t="s">
        <v>150</v>
      </c>
      <c r="B157" s="11" t="s">
        <v>30</v>
      </c>
      <c r="C157" s="12"/>
      <c r="D157" s="12"/>
      <c r="E157" s="12"/>
      <c r="F157" s="13"/>
    </row>
    <row r="158" spans="1:7" ht="24.95" customHeight="1" x14ac:dyDescent="0.25">
      <c r="A158" s="183" t="s">
        <v>151</v>
      </c>
      <c r="B158" s="14" t="s">
        <v>20</v>
      </c>
      <c r="C158" s="68"/>
      <c r="D158" s="23"/>
      <c r="E158" s="68"/>
      <c r="F158" s="68"/>
    </row>
    <row r="159" spans="1:7" ht="69.95" customHeight="1" x14ac:dyDescent="0.25">
      <c r="A159" s="184"/>
      <c r="B159" s="16" t="s">
        <v>21</v>
      </c>
      <c r="C159" s="68"/>
      <c r="D159" s="17"/>
      <c r="E159" s="17"/>
      <c r="F159" s="17"/>
    </row>
    <row r="160" spans="1:7" ht="24.95" customHeight="1" x14ac:dyDescent="0.25">
      <c r="A160" s="185"/>
      <c r="B160" s="16" t="s">
        <v>23</v>
      </c>
      <c r="C160" s="68" t="s">
        <v>16</v>
      </c>
      <c r="D160" s="17">
        <v>560</v>
      </c>
      <c r="E160" s="17"/>
      <c r="F160" s="5"/>
      <c r="G160" s="34"/>
    </row>
    <row r="161" spans="1:15" ht="24.95" customHeight="1" x14ac:dyDescent="0.25">
      <c r="A161" s="183" t="s">
        <v>155</v>
      </c>
      <c r="B161" s="14" t="s">
        <v>253</v>
      </c>
      <c r="C161" s="68"/>
      <c r="D161" s="17"/>
      <c r="E161" s="17"/>
      <c r="F161" s="17"/>
    </row>
    <row r="162" spans="1:15" ht="24.95" customHeight="1" x14ac:dyDescent="0.25">
      <c r="A162" s="185"/>
      <c r="B162" s="16" t="s">
        <v>24</v>
      </c>
      <c r="C162" s="68" t="s">
        <v>15</v>
      </c>
      <c r="D162" s="17">
        <v>40</v>
      </c>
      <c r="E162" s="17"/>
      <c r="F162" s="5"/>
    </row>
    <row r="163" spans="1:15" ht="24.95" customHeight="1" x14ac:dyDescent="0.25">
      <c r="A163" s="183" t="s">
        <v>159</v>
      </c>
      <c r="B163" s="14" t="s">
        <v>31</v>
      </c>
      <c r="C163" s="17"/>
      <c r="D163" s="17"/>
      <c r="E163" s="17"/>
      <c r="F163" s="17"/>
    </row>
    <row r="164" spans="1:15" ht="77.25" customHeight="1" x14ac:dyDescent="0.25">
      <c r="A164" s="184"/>
      <c r="B164" s="16" t="s">
        <v>255</v>
      </c>
      <c r="C164" s="68"/>
      <c r="D164" s="17"/>
      <c r="E164" s="17"/>
      <c r="F164" s="17"/>
    </row>
    <row r="165" spans="1:15" ht="24.95" customHeight="1" x14ac:dyDescent="0.25">
      <c r="A165" s="185"/>
      <c r="B165" s="16" t="s">
        <v>25</v>
      </c>
      <c r="C165" s="17" t="s">
        <v>15</v>
      </c>
      <c r="D165" s="17">
        <v>40</v>
      </c>
      <c r="E165" s="17"/>
      <c r="F165" s="5"/>
    </row>
    <row r="166" spans="1:15" ht="24.95" customHeight="1" x14ac:dyDescent="0.25">
      <c r="A166" s="67" t="s">
        <v>165</v>
      </c>
      <c r="B166" s="14" t="s">
        <v>29</v>
      </c>
      <c r="C166" s="68"/>
      <c r="D166" s="17"/>
      <c r="E166" s="17"/>
      <c r="F166" s="17"/>
    </row>
    <row r="167" spans="1:15" ht="24.95" customHeight="1" x14ac:dyDescent="0.25">
      <c r="A167" s="186" t="s">
        <v>166</v>
      </c>
      <c r="B167" s="16" t="s">
        <v>27</v>
      </c>
      <c r="C167" s="68"/>
      <c r="D167" s="17"/>
      <c r="E167" s="17"/>
      <c r="F167" s="17"/>
    </row>
    <row r="168" spans="1:15" ht="39.950000000000003" customHeight="1" x14ac:dyDescent="0.25">
      <c r="A168" s="187"/>
      <c r="B168" s="16" t="s">
        <v>37</v>
      </c>
      <c r="C168" s="68"/>
      <c r="D168" s="17"/>
      <c r="E168" s="17"/>
      <c r="F168" s="17"/>
    </row>
    <row r="169" spans="1:15" ht="39.950000000000003" customHeight="1" x14ac:dyDescent="0.25">
      <c r="A169" s="187"/>
      <c r="B169" s="16" t="s">
        <v>354</v>
      </c>
      <c r="C169" s="68"/>
      <c r="D169" s="17"/>
      <c r="E169" s="17"/>
      <c r="F169" s="17"/>
    </row>
    <row r="170" spans="1:15" ht="24.95" customHeight="1" x14ac:dyDescent="0.25">
      <c r="A170" s="188"/>
      <c r="B170" s="16" t="s">
        <v>26</v>
      </c>
      <c r="C170" s="17" t="s">
        <v>38</v>
      </c>
      <c r="D170" s="17">
        <v>6</v>
      </c>
      <c r="E170" s="17"/>
      <c r="F170" s="5"/>
    </row>
    <row r="171" spans="1:15" ht="24.95" customHeight="1" x14ac:dyDescent="0.25">
      <c r="A171" s="186" t="s">
        <v>167</v>
      </c>
      <c r="B171" s="16" t="s">
        <v>28</v>
      </c>
      <c r="C171" s="68"/>
      <c r="D171" s="17"/>
      <c r="E171" s="17"/>
      <c r="F171" s="17"/>
    </row>
    <row r="172" spans="1:15" ht="39.950000000000003" customHeight="1" x14ac:dyDescent="0.25">
      <c r="A172" s="187"/>
      <c r="B172" s="16" t="s">
        <v>39</v>
      </c>
      <c r="C172" s="68"/>
      <c r="D172" s="17"/>
      <c r="E172" s="17"/>
      <c r="F172" s="17"/>
    </row>
    <row r="173" spans="1:15" ht="39.950000000000003" customHeight="1" x14ac:dyDescent="0.25">
      <c r="A173" s="187"/>
      <c r="B173" s="16" t="s">
        <v>354</v>
      </c>
      <c r="C173" s="68"/>
      <c r="D173" s="17"/>
      <c r="E173" s="17"/>
      <c r="F173" s="17"/>
    </row>
    <row r="174" spans="1:15" ht="24.95" customHeight="1" x14ac:dyDescent="0.25">
      <c r="A174" s="188"/>
      <c r="B174" s="16" t="s">
        <v>26</v>
      </c>
      <c r="C174" s="17" t="s">
        <v>38</v>
      </c>
      <c r="D174" s="17">
        <v>6</v>
      </c>
      <c r="E174" s="17"/>
      <c r="F174" s="5"/>
    </row>
    <row r="175" spans="1:15" ht="24.95" customHeight="1" x14ac:dyDescent="0.25">
      <c r="A175" s="173" t="s">
        <v>56</v>
      </c>
      <c r="B175" s="173"/>
      <c r="C175" s="173"/>
      <c r="D175" s="173"/>
      <c r="E175" s="173"/>
      <c r="F175" s="74"/>
    </row>
    <row r="176" spans="1:15" ht="24.95" customHeight="1" x14ac:dyDescent="0.25">
      <c r="A176" s="19" t="s">
        <v>179</v>
      </c>
      <c r="B176" s="20" t="s">
        <v>355</v>
      </c>
      <c r="C176" s="18"/>
      <c r="D176" s="18"/>
      <c r="E176" s="9"/>
      <c r="F176" s="91"/>
      <c r="G176" s="2"/>
      <c r="H176" s="2"/>
      <c r="I176"/>
      <c r="J176"/>
      <c r="K176"/>
      <c r="L176"/>
      <c r="M176"/>
      <c r="N176"/>
      <c r="O176"/>
    </row>
    <row r="177" spans="1:15" ht="24.95" customHeight="1" x14ac:dyDescent="0.25">
      <c r="A177" s="171" t="s">
        <v>180</v>
      </c>
      <c r="B177" s="14" t="s">
        <v>32</v>
      </c>
      <c r="C177" s="68"/>
      <c r="D177" s="23"/>
      <c r="E177" s="17"/>
      <c r="F177" s="17"/>
      <c r="G177" s="2"/>
      <c r="H177" s="2"/>
      <c r="I177"/>
      <c r="J177"/>
      <c r="K177"/>
      <c r="L177"/>
      <c r="M177"/>
      <c r="N177"/>
      <c r="O177"/>
    </row>
    <row r="178" spans="1:15" ht="69.75" customHeight="1" x14ac:dyDescent="0.25">
      <c r="A178" s="171"/>
      <c r="B178" s="16" t="s">
        <v>36</v>
      </c>
      <c r="C178" s="68"/>
      <c r="D178" s="17"/>
      <c r="E178" s="17"/>
      <c r="F178" s="17"/>
      <c r="G178" s="2"/>
      <c r="H178" s="2"/>
      <c r="I178"/>
      <c r="J178"/>
      <c r="K178"/>
      <c r="L178"/>
      <c r="M178"/>
      <c r="N178"/>
      <c r="O178"/>
    </row>
    <row r="179" spans="1:15" ht="24.95" customHeight="1" x14ac:dyDescent="0.25">
      <c r="A179" s="171"/>
      <c r="B179" s="16" t="s">
        <v>33</v>
      </c>
      <c r="C179" s="17" t="s">
        <v>38</v>
      </c>
      <c r="D179" s="17">
        <v>65</v>
      </c>
      <c r="E179" s="17"/>
      <c r="F179" s="87"/>
      <c r="G179" s="34"/>
      <c r="H179" s="2"/>
      <c r="I179"/>
      <c r="J179"/>
      <c r="K179"/>
      <c r="L179"/>
      <c r="M179"/>
      <c r="N179"/>
      <c r="O179"/>
    </row>
    <row r="180" spans="1:15" ht="24.95" customHeight="1" x14ac:dyDescent="0.25">
      <c r="A180" s="171" t="s">
        <v>183</v>
      </c>
      <c r="B180" s="14" t="s">
        <v>34</v>
      </c>
      <c r="C180" s="68"/>
      <c r="D180" s="17"/>
      <c r="E180" s="17"/>
      <c r="F180" s="17"/>
      <c r="G180" s="2"/>
      <c r="H180" s="2"/>
      <c r="I180"/>
      <c r="J180"/>
      <c r="K180"/>
      <c r="L180"/>
      <c r="M180"/>
      <c r="N180"/>
      <c r="O180"/>
    </row>
    <row r="181" spans="1:15" ht="76.5" customHeight="1" x14ac:dyDescent="0.25">
      <c r="A181" s="171"/>
      <c r="B181" s="16" t="s">
        <v>264</v>
      </c>
      <c r="C181" s="68"/>
      <c r="D181" s="17"/>
      <c r="E181" s="17"/>
      <c r="F181" s="17"/>
      <c r="G181" s="2"/>
      <c r="H181" s="2"/>
      <c r="I181"/>
      <c r="J181"/>
      <c r="K181"/>
      <c r="L181"/>
      <c r="M181"/>
      <c r="N181"/>
      <c r="O181"/>
    </row>
    <row r="182" spans="1:15" ht="24.95" customHeight="1" x14ac:dyDescent="0.25">
      <c r="A182" s="171"/>
      <c r="B182" s="16" t="s">
        <v>35</v>
      </c>
      <c r="C182" s="17" t="s">
        <v>38</v>
      </c>
      <c r="D182" s="17">
        <v>65</v>
      </c>
      <c r="E182" s="17"/>
      <c r="F182" s="87"/>
      <c r="G182" s="34"/>
      <c r="H182" s="2"/>
      <c r="I182"/>
      <c r="J182"/>
      <c r="K182"/>
      <c r="L182"/>
      <c r="M182"/>
      <c r="N182"/>
      <c r="O182"/>
    </row>
    <row r="183" spans="1:15" ht="24.95" customHeight="1" x14ac:dyDescent="0.25">
      <c r="A183" s="67" t="s">
        <v>356</v>
      </c>
      <c r="B183" s="14" t="s">
        <v>29</v>
      </c>
      <c r="C183" s="68"/>
      <c r="D183" s="17"/>
      <c r="E183" s="17"/>
      <c r="F183" s="17"/>
      <c r="G183" s="2"/>
      <c r="H183" s="2"/>
      <c r="I183"/>
      <c r="J183"/>
      <c r="K183"/>
      <c r="L183"/>
      <c r="M183"/>
      <c r="N183"/>
      <c r="O183"/>
    </row>
    <row r="184" spans="1:15" ht="24.95" customHeight="1" x14ac:dyDescent="0.25">
      <c r="A184" s="172" t="s">
        <v>312</v>
      </c>
      <c r="B184" s="16" t="s">
        <v>27</v>
      </c>
      <c r="C184" s="68"/>
      <c r="D184" s="17"/>
      <c r="E184" s="17"/>
      <c r="F184" s="17"/>
      <c r="G184" s="2"/>
      <c r="H184" s="2"/>
      <c r="I184"/>
      <c r="J184"/>
      <c r="K184"/>
      <c r="L184"/>
      <c r="M184"/>
      <c r="N184"/>
      <c r="O184"/>
    </row>
    <row r="185" spans="1:15" ht="39.950000000000003" customHeight="1" x14ac:dyDescent="0.25">
      <c r="A185" s="172"/>
      <c r="B185" s="16" t="s">
        <v>37</v>
      </c>
      <c r="C185" s="68"/>
      <c r="D185" s="17"/>
      <c r="E185" s="17"/>
      <c r="F185" s="17"/>
      <c r="G185" s="2"/>
      <c r="H185" s="2"/>
      <c r="I185"/>
      <c r="J185"/>
      <c r="K185"/>
      <c r="L185"/>
      <c r="M185"/>
      <c r="N185"/>
      <c r="O185"/>
    </row>
    <row r="186" spans="1:15" ht="24.95" customHeight="1" x14ac:dyDescent="0.25">
      <c r="A186" s="172"/>
      <c r="B186" s="16" t="s">
        <v>26</v>
      </c>
      <c r="C186" s="17" t="s">
        <v>38</v>
      </c>
      <c r="D186" s="17">
        <v>65</v>
      </c>
      <c r="E186" s="17"/>
      <c r="F186" s="87"/>
      <c r="G186" s="2"/>
      <c r="H186" s="2"/>
      <c r="I186"/>
      <c r="J186"/>
      <c r="K186"/>
      <c r="L186"/>
      <c r="M186"/>
      <c r="N186"/>
      <c r="O186"/>
    </row>
    <row r="187" spans="1:15" ht="24.95" customHeight="1" x14ac:dyDescent="0.25">
      <c r="A187" s="172" t="s">
        <v>314</v>
      </c>
      <c r="B187" s="16" t="s">
        <v>28</v>
      </c>
      <c r="C187" s="68"/>
      <c r="D187" s="17"/>
      <c r="E187" s="17"/>
      <c r="F187" s="17"/>
      <c r="G187" s="2"/>
      <c r="H187" s="2"/>
      <c r="I187"/>
      <c r="J187"/>
      <c r="K187"/>
      <c r="L187"/>
      <c r="M187"/>
      <c r="N187"/>
      <c r="O187"/>
    </row>
    <row r="188" spans="1:15" ht="39.950000000000003" customHeight="1" x14ac:dyDescent="0.25">
      <c r="A188" s="172"/>
      <c r="B188" s="16" t="s">
        <v>39</v>
      </c>
      <c r="C188" s="68"/>
      <c r="D188" s="17"/>
      <c r="E188" s="17"/>
      <c r="F188" s="17"/>
      <c r="G188" s="2"/>
      <c r="H188" s="2"/>
      <c r="I188"/>
      <c r="J188"/>
      <c r="K188"/>
      <c r="L188"/>
      <c r="M188"/>
      <c r="N188"/>
      <c r="O188"/>
    </row>
    <row r="189" spans="1:15" ht="24.95" customHeight="1" x14ac:dyDescent="0.25">
      <c r="A189" s="172"/>
      <c r="B189" s="16" t="s">
        <v>26</v>
      </c>
      <c r="C189" s="17" t="s">
        <v>38</v>
      </c>
      <c r="D189" s="17">
        <v>65</v>
      </c>
      <c r="E189" s="17"/>
      <c r="F189" s="87"/>
      <c r="G189" s="2"/>
      <c r="H189" s="2"/>
      <c r="I189"/>
      <c r="J189"/>
      <c r="K189"/>
      <c r="L189"/>
      <c r="M189"/>
      <c r="N189"/>
      <c r="O189"/>
    </row>
    <row r="190" spans="1:15" ht="24.95" customHeight="1" x14ac:dyDescent="0.25">
      <c r="A190" s="173" t="s">
        <v>357</v>
      </c>
      <c r="B190" s="173"/>
      <c r="C190" s="173"/>
      <c r="D190" s="173"/>
      <c r="E190" s="173"/>
      <c r="F190" s="45"/>
      <c r="G190" s="2"/>
      <c r="H190" s="2"/>
      <c r="I190"/>
      <c r="J190"/>
      <c r="K190"/>
      <c r="L190"/>
      <c r="M190"/>
      <c r="N190"/>
      <c r="O190"/>
    </row>
    <row r="191" spans="1:15" ht="30" customHeight="1" x14ac:dyDescent="0.25">
      <c r="A191" s="196" t="s">
        <v>318</v>
      </c>
      <c r="B191" s="197"/>
      <c r="C191" s="197"/>
      <c r="D191" s="197"/>
      <c r="E191" s="198"/>
      <c r="F191" s="56"/>
    </row>
  </sheetData>
  <mergeCells count="70">
    <mergeCell ref="A184:A186"/>
    <mergeCell ref="A187:A189"/>
    <mergeCell ref="A190:E190"/>
    <mergeCell ref="A191:E191"/>
    <mergeCell ref="A163:A165"/>
    <mergeCell ref="A167:A170"/>
    <mergeCell ref="A171:A174"/>
    <mergeCell ref="A175:E175"/>
    <mergeCell ref="A177:A179"/>
    <mergeCell ref="A180:A182"/>
    <mergeCell ref="A161:A162"/>
    <mergeCell ref="A123:E123"/>
    <mergeCell ref="A125:A128"/>
    <mergeCell ref="A129:A132"/>
    <mergeCell ref="A134:A137"/>
    <mergeCell ref="A138:A141"/>
    <mergeCell ref="A142:E142"/>
    <mergeCell ref="A145:A146"/>
    <mergeCell ref="A148:A151"/>
    <mergeCell ref="A152:A155"/>
    <mergeCell ref="A156:E156"/>
    <mergeCell ref="A158:A160"/>
    <mergeCell ref="A120:A122"/>
    <mergeCell ref="A95:A96"/>
    <mergeCell ref="A97:A98"/>
    <mergeCell ref="A99:A100"/>
    <mergeCell ref="A101:A102"/>
    <mergeCell ref="A104:A105"/>
    <mergeCell ref="A106:A107"/>
    <mergeCell ref="A108:A109"/>
    <mergeCell ref="A110:A111"/>
    <mergeCell ref="A113:A114"/>
    <mergeCell ref="A116:A117"/>
    <mergeCell ref="A118:A119"/>
    <mergeCell ref="A93:A94"/>
    <mergeCell ref="A66:A67"/>
    <mergeCell ref="A69:A70"/>
    <mergeCell ref="A71:A72"/>
    <mergeCell ref="A73:A75"/>
    <mergeCell ref="A76:E76"/>
    <mergeCell ref="A79:A80"/>
    <mergeCell ref="A81:A82"/>
    <mergeCell ref="A83:A84"/>
    <mergeCell ref="A86:A87"/>
    <mergeCell ref="A88:A89"/>
    <mergeCell ref="A90:A91"/>
    <mergeCell ref="A63:A64"/>
    <mergeCell ref="A39:A40"/>
    <mergeCell ref="A41:A42"/>
    <mergeCell ref="A43:A44"/>
    <mergeCell ref="A46:A47"/>
    <mergeCell ref="A48:A49"/>
    <mergeCell ref="A50:A51"/>
    <mergeCell ref="A52:A53"/>
    <mergeCell ref="A54:A55"/>
    <mergeCell ref="A57:A58"/>
    <mergeCell ref="A59:A60"/>
    <mergeCell ref="A61:A62"/>
    <mergeCell ref="A36:A37"/>
    <mergeCell ref="A1:F1"/>
    <mergeCell ref="A3:F3"/>
    <mergeCell ref="A10:E10"/>
    <mergeCell ref="A12:A14"/>
    <mergeCell ref="A15:A16"/>
    <mergeCell ref="A17:A19"/>
    <mergeCell ref="A21:A24"/>
    <mergeCell ref="A25:A28"/>
    <mergeCell ref="A29:E29"/>
    <mergeCell ref="A32:A33"/>
    <mergeCell ref="A34:A35"/>
  </mergeCells>
  <pageMargins left="0.7" right="0.7" top="0.75" bottom="0.75" header="0.3" footer="0.3"/>
  <pageSetup paperSize="9" scale="6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0"/>
  <sheetViews>
    <sheetView tabSelected="1" view="pageBreakPreview" zoomScale="115" zoomScaleNormal="100" zoomScaleSheetLayoutView="115" workbookViewId="0">
      <selection activeCell="C18" sqref="C18"/>
    </sheetView>
  </sheetViews>
  <sheetFormatPr defaultRowHeight="12.75" x14ac:dyDescent="0.2"/>
  <cols>
    <col min="1" max="1" width="7.28515625" style="102" bestFit="1" customWidth="1"/>
    <col min="2" max="2" width="5" style="103" hidden="1" customWidth="1"/>
    <col min="3" max="3" width="46.140625" style="142" customWidth="1"/>
    <col min="4" max="4" width="4.5703125" style="119" customWidth="1"/>
    <col min="5" max="5" width="7.85546875" style="100" bestFit="1" customWidth="1"/>
    <col min="6" max="6" width="9.140625" style="120" customWidth="1"/>
    <col min="7" max="7" width="12.85546875" style="121" customWidth="1"/>
    <col min="8" max="9" width="6" style="98" customWidth="1"/>
    <col min="10" max="10" width="41.140625" style="98" customWidth="1"/>
    <col min="11" max="11" width="20.85546875" style="123" customWidth="1"/>
    <col min="12" max="12" width="16.7109375" style="98" customWidth="1"/>
    <col min="13" max="14" width="9.140625" style="98" customWidth="1"/>
    <col min="15" max="256" width="9.140625" style="98"/>
    <col min="257" max="257" width="7.28515625" style="98" bestFit="1" customWidth="1"/>
    <col min="258" max="258" width="0" style="98" hidden="1" customWidth="1"/>
    <col min="259" max="259" width="46.140625" style="98" customWidth="1"/>
    <col min="260" max="260" width="4.5703125" style="98" customWidth="1"/>
    <col min="261" max="261" width="7.85546875" style="98" bestFit="1" customWidth="1"/>
    <col min="262" max="262" width="9.140625" style="98" customWidth="1"/>
    <col min="263" max="263" width="12.85546875" style="98" customWidth="1"/>
    <col min="264" max="265" width="6" style="98" customWidth="1"/>
    <col min="266" max="266" width="41.140625" style="98" customWidth="1"/>
    <col min="267" max="267" width="20.85546875" style="98" customWidth="1"/>
    <col min="268" max="268" width="16.7109375" style="98" customWidth="1"/>
    <col min="269" max="270" width="9.140625" style="98" customWidth="1"/>
    <col min="271" max="512" width="9.140625" style="98"/>
    <col min="513" max="513" width="7.28515625" style="98" bestFit="1" customWidth="1"/>
    <col min="514" max="514" width="0" style="98" hidden="1" customWidth="1"/>
    <col min="515" max="515" width="46.140625" style="98" customWidth="1"/>
    <col min="516" max="516" width="4.5703125" style="98" customWidth="1"/>
    <col min="517" max="517" width="7.85546875" style="98" bestFit="1" customWidth="1"/>
    <col min="518" max="518" width="9.140625" style="98" customWidth="1"/>
    <col min="519" max="519" width="12.85546875" style="98" customWidth="1"/>
    <col min="520" max="521" width="6" style="98" customWidth="1"/>
    <col min="522" max="522" width="41.140625" style="98" customWidth="1"/>
    <col min="523" max="523" width="20.85546875" style="98" customWidth="1"/>
    <col min="524" max="524" width="16.7109375" style="98" customWidth="1"/>
    <col min="525" max="526" width="9.140625" style="98" customWidth="1"/>
    <col min="527" max="768" width="9.140625" style="98"/>
    <col min="769" max="769" width="7.28515625" style="98" bestFit="1" customWidth="1"/>
    <col min="770" max="770" width="0" style="98" hidden="1" customWidth="1"/>
    <col min="771" max="771" width="46.140625" style="98" customWidth="1"/>
    <col min="772" max="772" width="4.5703125" style="98" customWidth="1"/>
    <col min="773" max="773" width="7.85546875" style="98" bestFit="1" customWidth="1"/>
    <col min="774" max="774" width="9.140625" style="98" customWidth="1"/>
    <col min="775" max="775" width="12.85546875" style="98" customWidth="1"/>
    <col min="776" max="777" width="6" style="98" customWidth="1"/>
    <col min="778" max="778" width="41.140625" style="98" customWidth="1"/>
    <col min="779" max="779" width="20.85546875" style="98" customWidth="1"/>
    <col min="780" max="780" width="16.7109375" style="98" customWidth="1"/>
    <col min="781" max="782" width="9.140625" style="98" customWidth="1"/>
    <col min="783" max="1024" width="9.140625" style="98"/>
    <col min="1025" max="1025" width="7.28515625" style="98" bestFit="1" customWidth="1"/>
    <col min="1026" max="1026" width="0" style="98" hidden="1" customWidth="1"/>
    <col min="1027" max="1027" width="46.140625" style="98" customWidth="1"/>
    <col min="1028" max="1028" width="4.5703125" style="98" customWidth="1"/>
    <col min="1029" max="1029" width="7.85546875" style="98" bestFit="1" customWidth="1"/>
    <col min="1030" max="1030" width="9.140625" style="98" customWidth="1"/>
    <col min="1031" max="1031" width="12.85546875" style="98" customWidth="1"/>
    <col min="1032" max="1033" width="6" style="98" customWidth="1"/>
    <col min="1034" max="1034" width="41.140625" style="98" customWidth="1"/>
    <col min="1035" max="1035" width="20.85546875" style="98" customWidth="1"/>
    <col min="1036" max="1036" width="16.7109375" style="98" customWidth="1"/>
    <col min="1037" max="1038" width="9.140625" style="98" customWidth="1"/>
    <col min="1039" max="1280" width="9.140625" style="98"/>
    <col min="1281" max="1281" width="7.28515625" style="98" bestFit="1" customWidth="1"/>
    <col min="1282" max="1282" width="0" style="98" hidden="1" customWidth="1"/>
    <col min="1283" max="1283" width="46.140625" style="98" customWidth="1"/>
    <col min="1284" max="1284" width="4.5703125" style="98" customWidth="1"/>
    <col min="1285" max="1285" width="7.85546875" style="98" bestFit="1" customWidth="1"/>
    <col min="1286" max="1286" width="9.140625" style="98" customWidth="1"/>
    <col min="1287" max="1287" width="12.85546875" style="98" customWidth="1"/>
    <col min="1288" max="1289" width="6" style="98" customWidth="1"/>
    <col min="1290" max="1290" width="41.140625" style="98" customWidth="1"/>
    <col min="1291" max="1291" width="20.85546875" style="98" customWidth="1"/>
    <col min="1292" max="1292" width="16.7109375" style="98" customWidth="1"/>
    <col min="1293" max="1294" width="9.140625" style="98" customWidth="1"/>
    <col min="1295" max="1536" width="9.140625" style="98"/>
    <col min="1537" max="1537" width="7.28515625" style="98" bestFit="1" customWidth="1"/>
    <col min="1538" max="1538" width="0" style="98" hidden="1" customWidth="1"/>
    <col min="1539" max="1539" width="46.140625" style="98" customWidth="1"/>
    <col min="1540" max="1540" width="4.5703125" style="98" customWidth="1"/>
    <col min="1541" max="1541" width="7.85546875" style="98" bestFit="1" customWidth="1"/>
    <col min="1542" max="1542" width="9.140625" style="98" customWidth="1"/>
    <col min="1543" max="1543" width="12.85546875" style="98" customWidth="1"/>
    <col min="1544" max="1545" width="6" style="98" customWidth="1"/>
    <col min="1546" max="1546" width="41.140625" style="98" customWidth="1"/>
    <col min="1547" max="1547" width="20.85546875" style="98" customWidth="1"/>
    <col min="1548" max="1548" width="16.7109375" style="98" customWidth="1"/>
    <col min="1549" max="1550" width="9.140625" style="98" customWidth="1"/>
    <col min="1551" max="1792" width="9.140625" style="98"/>
    <col min="1793" max="1793" width="7.28515625" style="98" bestFit="1" customWidth="1"/>
    <col min="1794" max="1794" width="0" style="98" hidden="1" customWidth="1"/>
    <col min="1795" max="1795" width="46.140625" style="98" customWidth="1"/>
    <col min="1796" max="1796" width="4.5703125" style="98" customWidth="1"/>
    <col min="1797" max="1797" width="7.85546875" style="98" bestFit="1" customWidth="1"/>
    <col min="1798" max="1798" width="9.140625" style="98" customWidth="1"/>
    <col min="1799" max="1799" width="12.85546875" style="98" customWidth="1"/>
    <col min="1800" max="1801" width="6" style="98" customWidth="1"/>
    <col min="1802" max="1802" width="41.140625" style="98" customWidth="1"/>
    <col min="1803" max="1803" width="20.85546875" style="98" customWidth="1"/>
    <col min="1804" max="1804" width="16.7109375" style="98" customWidth="1"/>
    <col min="1805" max="1806" width="9.140625" style="98" customWidth="1"/>
    <col min="1807" max="2048" width="9.140625" style="98"/>
    <col min="2049" max="2049" width="7.28515625" style="98" bestFit="1" customWidth="1"/>
    <col min="2050" max="2050" width="0" style="98" hidden="1" customWidth="1"/>
    <col min="2051" max="2051" width="46.140625" style="98" customWidth="1"/>
    <col min="2052" max="2052" width="4.5703125" style="98" customWidth="1"/>
    <col min="2053" max="2053" width="7.85546875" style="98" bestFit="1" customWidth="1"/>
    <col min="2054" max="2054" width="9.140625" style="98" customWidth="1"/>
    <col min="2055" max="2055" width="12.85546875" style="98" customWidth="1"/>
    <col min="2056" max="2057" width="6" style="98" customWidth="1"/>
    <col min="2058" max="2058" width="41.140625" style="98" customWidth="1"/>
    <col min="2059" max="2059" width="20.85546875" style="98" customWidth="1"/>
    <col min="2060" max="2060" width="16.7109375" style="98" customWidth="1"/>
    <col min="2061" max="2062" width="9.140625" style="98" customWidth="1"/>
    <col min="2063" max="2304" width="9.140625" style="98"/>
    <col min="2305" max="2305" width="7.28515625" style="98" bestFit="1" customWidth="1"/>
    <col min="2306" max="2306" width="0" style="98" hidden="1" customWidth="1"/>
    <col min="2307" max="2307" width="46.140625" style="98" customWidth="1"/>
    <col min="2308" max="2308" width="4.5703125" style="98" customWidth="1"/>
    <col min="2309" max="2309" width="7.85546875" style="98" bestFit="1" customWidth="1"/>
    <col min="2310" max="2310" width="9.140625" style="98" customWidth="1"/>
    <col min="2311" max="2311" width="12.85546875" style="98" customWidth="1"/>
    <col min="2312" max="2313" width="6" style="98" customWidth="1"/>
    <col min="2314" max="2314" width="41.140625" style="98" customWidth="1"/>
    <col min="2315" max="2315" width="20.85546875" style="98" customWidth="1"/>
    <col min="2316" max="2316" width="16.7109375" style="98" customWidth="1"/>
    <col min="2317" max="2318" width="9.140625" style="98" customWidth="1"/>
    <col min="2319" max="2560" width="9.140625" style="98"/>
    <col min="2561" max="2561" width="7.28515625" style="98" bestFit="1" customWidth="1"/>
    <col min="2562" max="2562" width="0" style="98" hidden="1" customWidth="1"/>
    <col min="2563" max="2563" width="46.140625" style="98" customWidth="1"/>
    <col min="2564" max="2564" width="4.5703125" style="98" customWidth="1"/>
    <col min="2565" max="2565" width="7.85546875" style="98" bestFit="1" customWidth="1"/>
    <col min="2566" max="2566" width="9.140625" style="98" customWidth="1"/>
    <col min="2567" max="2567" width="12.85546875" style="98" customWidth="1"/>
    <col min="2568" max="2569" width="6" style="98" customWidth="1"/>
    <col min="2570" max="2570" width="41.140625" style="98" customWidth="1"/>
    <col min="2571" max="2571" width="20.85546875" style="98" customWidth="1"/>
    <col min="2572" max="2572" width="16.7109375" style="98" customWidth="1"/>
    <col min="2573" max="2574" width="9.140625" style="98" customWidth="1"/>
    <col min="2575" max="2816" width="9.140625" style="98"/>
    <col min="2817" max="2817" width="7.28515625" style="98" bestFit="1" customWidth="1"/>
    <col min="2818" max="2818" width="0" style="98" hidden="1" customWidth="1"/>
    <col min="2819" max="2819" width="46.140625" style="98" customWidth="1"/>
    <col min="2820" max="2820" width="4.5703125" style="98" customWidth="1"/>
    <col min="2821" max="2821" width="7.85546875" style="98" bestFit="1" customWidth="1"/>
    <col min="2822" max="2822" width="9.140625" style="98" customWidth="1"/>
    <col min="2823" max="2823" width="12.85546875" style="98" customWidth="1"/>
    <col min="2824" max="2825" width="6" style="98" customWidth="1"/>
    <col min="2826" max="2826" width="41.140625" style="98" customWidth="1"/>
    <col min="2827" max="2827" width="20.85546875" style="98" customWidth="1"/>
    <col min="2828" max="2828" width="16.7109375" style="98" customWidth="1"/>
    <col min="2829" max="2830" width="9.140625" style="98" customWidth="1"/>
    <col min="2831" max="3072" width="9.140625" style="98"/>
    <col min="3073" max="3073" width="7.28515625" style="98" bestFit="1" customWidth="1"/>
    <col min="3074" max="3074" width="0" style="98" hidden="1" customWidth="1"/>
    <col min="3075" max="3075" width="46.140625" style="98" customWidth="1"/>
    <col min="3076" max="3076" width="4.5703125" style="98" customWidth="1"/>
    <col min="3077" max="3077" width="7.85546875" style="98" bestFit="1" customWidth="1"/>
    <col min="3078" max="3078" width="9.140625" style="98" customWidth="1"/>
    <col min="3079" max="3079" width="12.85546875" style="98" customWidth="1"/>
    <col min="3080" max="3081" width="6" style="98" customWidth="1"/>
    <col min="3082" max="3082" width="41.140625" style="98" customWidth="1"/>
    <col min="3083" max="3083" width="20.85546875" style="98" customWidth="1"/>
    <col min="3084" max="3084" width="16.7109375" style="98" customWidth="1"/>
    <col min="3085" max="3086" width="9.140625" style="98" customWidth="1"/>
    <col min="3087" max="3328" width="9.140625" style="98"/>
    <col min="3329" max="3329" width="7.28515625" style="98" bestFit="1" customWidth="1"/>
    <col min="3330" max="3330" width="0" style="98" hidden="1" customWidth="1"/>
    <col min="3331" max="3331" width="46.140625" style="98" customWidth="1"/>
    <col min="3332" max="3332" width="4.5703125" style="98" customWidth="1"/>
    <col min="3333" max="3333" width="7.85546875" style="98" bestFit="1" customWidth="1"/>
    <col min="3334" max="3334" width="9.140625" style="98" customWidth="1"/>
    <col min="3335" max="3335" width="12.85546875" style="98" customWidth="1"/>
    <col min="3336" max="3337" width="6" style="98" customWidth="1"/>
    <col min="3338" max="3338" width="41.140625" style="98" customWidth="1"/>
    <col min="3339" max="3339" width="20.85546875" style="98" customWidth="1"/>
    <col min="3340" max="3340" width="16.7109375" style="98" customWidth="1"/>
    <col min="3341" max="3342" width="9.140625" style="98" customWidth="1"/>
    <col min="3343" max="3584" width="9.140625" style="98"/>
    <col min="3585" max="3585" width="7.28515625" style="98" bestFit="1" customWidth="1"/>
    <col min="3586" max="3586" width="0" style="98" hidden="1" customWidth="1"/>
    <col min="3587" max="3587" width="46.140625" style="98" customWidth="1"/>
    <col min="3588" max="3588" width="4.5703125" style="98" customWidth="1"/>
    <col min="3589" max="3589" width="7.85546875" style="98" bestFit="1" customWidth="1"/>
    <col min="3590" max="3590" width="9.140625" style="98" customWidth="1"/>
    <col min="3591" max="3591" width="12.85546875" style="98" customWidth="1"/>
    <col min="3592" max="3593" width="6" style="98" customWidth="1"/>
    <col min="3594" max="3594" width="41.140625" style="98" customWidth="1"/>
    <col min="3595" max="3595" width="20.85546875" style="98" customWidth="1"/>
    <col min="3596" max="3596" width="16.7109375" style="98" customWidth="1"/>
    <col min="3597" max="3598" width="9.140625" style="98" customWidth="1"/>
    <col min="3599" max="3840" width="9.140625" style="98"/>
    <col min="3841" max="3841" width="7.28515625" style="98" bestFit="1" customWidth="1"/>
    <col min="3842" max="3842" width="0" style="98" hidden="1" customWidth="1"/>
    <col min="3843" max="3843" width="46.140625" style="98" customWidth="1"/>
    <col min="3844" max="3844" width="4.5703125" style="98" customWidth="1"/>
    <col min="3845" max="3845" width="7.85546875" style="98" bestFit="1" customWidth="1"/>
    <col min="3846" max="3846" width="9.140625" style="98" customWidth="1"/>
    <col min="3847" max="3847" width="12.85546875" style="98" customWidth="1"/>
    <col min="3848" max="3849" width="6" style="98" customWidth="1"/>
    <col min="3850" max="3850" width="41.140625" style="98" customWidth="1"/>
    <col min="3851" max="3851" width="20.85546875" style="98" customWidth="1"/>
    <col min="3852" max="3852" width="16.7109375" style="98" customWidth="1"/>
    <col min="3853" max="3854" width="9.140625" style="98" customWidth="1"/>
    <col min="3855" max="4096" width="9.140625" style="98"/>
    <col min="4097" max="4097" width="7.28515625" style="98" bestFit="1" customWidth="1"/>
    <col min="4098" max="4098" width="0" style="98" hidden="1" customWidth="1"/>
    <col min="4099" max="4099" width="46.140625" style="98" customWidth="1"/>
    <col min="4100" max="4100" width="4.5703125" style="98" customWidth="1"/>
    <col min="4101" max="4101" width="7.85546875" style="98" bestFit="1" customWidth="1"/>
    <col min="4102" max="4102" width="9.140625" style="98" customWidth="1"/>
    <col min="4103" max="4103" width="12.85546875" style="98" customWidth="1"/>
    <col min="4104" max="4105" width="6" style="98" customWidth="1"/>
    <col min="4106" max="4106" width="41.140625" style="98" customWidth="1"/>
    <col min="4107" max="4107" width="20.85546875" style="98" customWidth="1"/>
    <col min="4108" max="4108" width="16.7109375" style="98" customWidth="1"/>
    <col min="4109" max="4110" width="9.140625" style="98" customWidth="1"/>
    <col min="4111" max="4352" width="9.140625" style="98"/>
    <col min="4353" max="4353" width="7.28515625" style="98" bestFit="1" customWidth="1"/>
    <col min="4354" max="4354" width="0" style="98" hidden="1" customWidth="1"/>
    <col min="4355" max="4355" width="46.140625" style="98" customWidth="1"/>
    <col min="4356" max="4356" width="4.5703125" style="98" customWidth="1"/>
    <col min="4357" max="4357" width="7.85546875" style="98" bestFit="1" customWidth="1"/>
    <col min="4358" max="4358" width="9.140625" style="98" customWidth="1"/>
    <col min="4359" max="4359" width="12.85546875" style="98" customWidth="1"/>
    <col min="4360" max="4361" width="6" style="98" customWidth="1"/>
    <col min="4362" max="4362" width="41.140625" style="98" customWidth="1"/>
    <col min="4363" max="4363" width="20.85546875" style="98" customWidth="1"/>
    <col min="4364" max="4364" width="16.7109375" style="98" customWidth="1"/>
    <col min="4365" max="4366" width="9.140625" style="98" customWidth="1"/>
    <col min="4367" max="4608" width="9.140625" style="98"/>
    <col min="4609" max="4609" width="7.28515625" style="98" bestFit="1" customWidth="1"/>
    <col min="4610" max="4610" width="0" style="98" hidden="1" customWidth="1"/>
    <col min="4611" max="4611" width="46.140625" style="98" customWidth="1"/>
    <col min="4612" max="4612" width="4.5703125" style="98" customWidth="1"/>
    <col min="4613" max="4613" width="7.85546875" style="98" bestFit="1" customWidth="1"/>
    <col min="4614" max="4614" width="9.140625" style="98" customWidth="1"/>
    <col min="4615" max="4615" width="12.85546875" style="98" customWidth="1"/>
    <col min="4616" max="4617" width="6" style="98" customWidth="1"/>
    <col min="4618" max="4618" width="41.140625" style="98" customWidth="1"/>
    <col min="4619" max="4619" width="20.85546875" style="98" customWidth="1"/>
    <col min="4620" max="4620" width="16.7109375" style="98" customWidth="1"/>
    <col min="4621" max="4622" width="9.140625" style="98" customWidth="1"/>
    <col min="4623" max="4864" width="9.140625" style="98"/>
    <col min="4865" max="4865" width="7.28515625" style="98" bestFit="1" customWidth="1"/>
    <col min="4866" max="4866" width="0" style="98" hidden="1" customWidth="1"/>
    <col min="4867" max="4867" width="46.140625" style="98" customWidth="1"/>
    <col min="4868" max="4868" width="4.5703125" style="98" customWidth="1"/>
    <col min="4869" max="4869" width="7.85546875" style="98" bestFit="1" customWidth="1"/>
    <col min="4870" max="4870" width="9.140625" style="98" customWidth="1"/>
    <col min="4871" max="4871" width="12.85546875" style="98" customWidth="1"/>
    <col min="4872" max="4873" width="6" style="98" customWidth="1"/>
    <col min="4874" max="4874" width="41.140625" style="98" customWidth="1"/>
    <col min="4875" max="4875" width="20.85546875" style="98" customWidth="1"/>
    <col min="4876" max="4876" width="16.7109375" style="98" customWidth="1"/>
    <col min="4877" max="4878" width="9.140625" style="98" customWidth="1"/>
    <col min="4879" max="5120" width="9.140625" style="98"/>
    <col min="5121" max="5121" width="7.28515625" style="98" bestFit="1" customWidth="1"/>
    <col min="5122" max="5122" width="0" style="98" hidden="1" customWidth="1"/>
    <col min="5123" max="5123" width="46.140625" style="98" customWidth="1"/>
    <col min="5124" max="5124" width="4.5703125" style="98" customWidth="1"/>
    <col min="5125" max="5125" width="7.85546875" style="98" bestFit="1" customWidth="1"/>
    <col min="5126" max="5126" width="9.140625" style="98" customWidth="1"/>
    <col min="5127" max="5127" width="12.85546875" style="98" customWidth="1"/>
    <col min="5128" max="5129" width="6" style="98" customWidth="1"/>
    <col min="5130" max="5130" width="41.140625" style="98" customWidth="1"/>
    <col min="5131" max="5131" width="20.85546875" style="98" customWidth="1"/>
    <col min="5132" max="5132" width="16.7109375" style="98" customWidth="1"/>
    <col min="5133" max="5134" width="9.140625" style="98" customWidth="1"/>
    <col min="5135" max="5376" width="9.140625" style="98"/>
    <col min="5377" max="5377" width="7.28515625" style="98" bestFit="1" customWidth="1"/>
    <col min="5378" max="5378" width="0" style="98" hidden="1" customWidth="1"/>
    <col min="5379" max="5379" width="46.140625" style="98" customWidth="1"/>
    <col min="5380" max="5380" width="4.5703125" style="98" customWidth="1"/>
    <col min="5381" max="5381" width="7.85546875" style="98" bestFit="1" customWidth="1"/>
    <col min="5382" max="5382" width="9.140625" style="98" customWidth="1"/>
    <col min="5383" max="5383" width="12.85546875" style="98" customWidth="1"/>
    <col min="5384" max="5385" width="6" style="98" customWidth="1"/>
    <col min="5386" max="5386" width="41.140625" style="98" customWidth="1"/>
    <col min="5387" max="5387" width="20.85546875" style="98" customWidth="1"/>
    <col min="5388" max="5388" width="16.7109375" style="98" customWidth="1"/>
    <col min="5389" max="5390" width="9.140625" style="98" customWidth="1"/>
    <col min="5391" max="5632" width="9.140625" style="98"/>
    <col min="5633" max="5633" width="7.28515625" style="98" bestFit="1" customWidth="1"/>
    <col min="5634" max="5634" width="0" style="98" hidden="1" customWidth="1"/>
    <col min="5635" max="5635" width="46.140625" style="98" customWidth="1"/>
    <col min="5636" max="5636" width="4.5703125" style="98" customWidth="1"/>
    <col min="5637" max="5637" width="7.85546875" style="98" bestFit="1" customWidth="1"/>
    <col min="5638" max="5638" width="9.140625" style="98" customWidth="1"/>
    <col min="5639" max="5639" width="12.85546875" style="98" customWidth="1"/>
    <col min="5640" max="5641" width="6" style="98" customWidth="1"/>
    <col min="5642" max="5642" width="41.140625" style="98" customWidth="1"/>
    <col min="5643" max="5643" width="20.85546875" style="98" customWidth="1"/>
    <col min="5644" max="5644" width="16.7109375" style="98" customWidth="1"/>
    <col min="5645" max="5646" width="9.140625" style="98" customWidth="1"/>
    <col min="5647" max="5888" width="9.140625" style="98"/>
    <col min="5889" max="5889" width="7.28515625" style="98" bestFit="1" customWidth="1"/>
    <col min="5890" max="5890" width="0" style="98" hidden="1" customWidth="1"/>
    <col min="5891" max="5891" width="46.140625" style="98" customWidth="1"/>
    <col min="5892" max="5892" width="4.5703125" style="98" customWidth="1"/>
    <col min="5893" max="5893" width="7.85546875" style="98" bestFit="1" customWidth="1"/>
    <col min="5894" max="5894" width="9.140625" style="98" customWidth="1"/>
    <col min="5895" max="5895" width="12.85546875" style="98" customWidth="1"/>
    <col min="5896" max="5897" width="6" style="98" customWidth="1"/>
    <col min="5898" max="5898" width="41.140625" style="98" customWidth="1"/>
    <col min="5899" max="5899" width="20.85546875" style="98" customWidth="1"/>
    <col min="5900" max="5900" width="16.7109375" style="98" customWidth="1"/>
    <col min="5901" max="5902" width="9.140625" style="98" customWidth="1"/>
    <col min="5903" max="6144" width="9.140625" style="98"/>
    <col min="6145" max="6145" width="7.28515625" style="98" bestFit="1" customWidth="1"/>
    <col min="6146" max="6146" width="0" style="98" hidden="1" customWidth="1"/>
    <col min="6147" max="6147" width="46.140625" style="98" customWidth="1"/>
    <col min="6148" max="6148" width="4.5703125" style="98" customWidth="1"/>
    <col min="6149" max="6149" width="7.85546875" style="98" bestFit="1" customWidth="1"/>
    <col min="6150" max="6150" width="9.140625" style="98" customWidth="1"/>
    <col min="6151" max="6151" width="12.85546875" style="98" customWidth="1"/>
    <col min="6152" max="6153" width="6" style="98" customWidth="1"/>
    <col min="6154" max="6154" width="41.140625" style="98" customWidth="1"/>
    <col min="6155" max="6155" width="20.85546875" style="98" customWidth="1"/>
    <col min="6156" max="6156" width="16.7109375" style="98" customWidth="1"/>
    <col min="6157" max="6158" width="9.140625" style="98" customWidth="1"/>
    <col min="6159" max="6400" width="9.140625" style="98"/>
    <col min="6401" max="6401" width="7.28515625" style="98" bestFit="1" customWidth="1"/>
    <col min="6402" max="6402" width="0" style="98" hidden="1" customWidth="1"/>
    <col min="6403" max="6403" width="46.140625" style="98" customWidth="1"/>
    <col min="6404" max="6404" width="4.5703125" style="98" customWidth="1"/>
    <col min="6405" max="6405" width="7.85546875" style="98" bestFit="1" customWidth="1"/>
    <col min="6406" max="6406" width="9.140625" style="98" customWidth="1"/>
    <col min="6407" max="6407" width="12.85546875" style="98" customWidth="1"/>
    <col min="6408" max="6409" width="6" style="98" customWidth="1"/>
    <col min="6410" max="6410" width="41.140625" style="98" customWidth="1"/>
    <col min="6411" max="6411" width="20.85546875" style="98" customWidth="1"/>
    <col min="6412" max="6412" width="16.7109375" style="98" customWidth="1"/>
    <col min="6413" max="6414" width="9.140625" style="98" customWidth="1"/>
    <col min="6415" max="6656" width="9.140625" style="98"/>
    <col min="6657" max="6657" width="7.28515625" style="98" bestFit="1" customWidth="1"/>
    <col min="6658" max="6658" width="0" style="98" hidden="1" customWidth="1"/>
    <col min="6659" max="6659" width="46.140625" style="98" customWidth="1"/>
    <col min="6660" max="6660" width="4.5703125" style="98" customWidth="1"/>
    <col min="6661" max="6661" width="7.85546875" style="98" bestFit="1" customWidth="1"/>
    <col min="6662" max="6662" width="9.140625" style="98" customWidth="1"/>
    <col min="6663" max="6663" width="12.85546875" style="98" customWidth="1"/>
    <col min="6664" max="6665" width="6" style="98" customWidth="1"/>
    <col min="6666" max="6666" width="41.140625" style="98" customWidth="1"/>
    <col min="6667" max="6667" width="20.85546875" style="98" customWidth="1"/>
    <col min="6668" max="6668" width="16.7109375" style="98" customWidth="1"/>
    <col min="6669" max="6670" width="9.140625" style="98" customWidth="1"/>
    <col min="6671" max="6912" width="9.140625" style="98"/>
    <col min="6913" max="6913" width="7.28515625" style="98" bestFit="1" customWidth="1"/>
    <col min="6914" max="6914" width="0" style="98" hidden="1" customWidth="1"/>
    <col min="6915" max="6915" width="46.140625" style="98" customWidth="1"/>
    <col min="6916" max="6916" width="4.5703125" style="98" customWidth="1"/>
    <col min="6917" max="6917" width="7.85546875" style="98" bestFit="1" customWidth="1"/>
    <col min="6918" max="6918" width="9.140625" style="98" customWidth="1"/>
    <col min="6919" max="6919" width="12.85546875" style="98" customWidth="1"/>
    <col min="6920" max="6921" width="6" style="98" customWidth="1"/>
    <col min="6922" max="6922" width="41.140625" style="98" customWidth="1"/>
    <col min="6923" max="6923" width="20.85546875" style="98" customWidth="1"/>
    <col min="6924" max="6924" width="16.7109375" style="98" customWidth="1"/>
    <col min="6925" max="6926" width="9.140625" style="98" customWidth="1"/>
    <col min="6927" max="7168" width="9.140625" style="98"/>
    <col min="7169" max="7169" width="7.28515625" style="98" bestFit="1" customWidth="1"/>
    <col min="7170" max="7170" width="0" style="98" hidden="1" customWidth="1"/>
    <col min="7171" max="7171" width="46.140625" style="98" customWidth="1"/>
    <col min="7172" max="7172" width="4.5703125" style="98" customWidth="1"/>
    <col min="7173" max="7173" width="7.85546875" style="98" bestFit="1" customWidth="1"/>
    <col min="7174" max="7174" width="9.140625" style="98" customWidth="1"/>
    <col min="7175" max="7175" width="12.85546875" style="98" customWidth="1"/>
    <col min="7176" max="7177" width="6" style="98" customWidth="1"/>
    <col min="7178" max="7178" width="41.140625" style="98" customWidth="1"/>
    <col min="7179" max="7179" width="20.85546875" style="98" customWidth="1"/>
    <col min="7180" max="7180" width="16.7109375" style="98" customWidth="1"/>
    <col min="7181" max="7182" width="9.140625" style="98" customWidth="1"/>
    <col min="7183" max="7424" width="9.140625" style="98"/>
    <col min="7425" max="7425" width="7.28515625" style="98" bestFit="1" customWidth="1"/>
    <col min="7426" max="7426" width="0" style="98" hidden="1" customWidth="1"/>
    <col min="7427" max="7427" width="46.140625" style="98" customWidth="1"/>
    <col min="7428" max="7428" width="4.5703125" style="98" customWidth="1"/>
    <col min="7429" max="7429" width="7.85546875" style="98" bestFit="1" customWidth="1"/>
    <col min="7430" max="7430" width="9.140625" style="98" customWidth="1"/>
    <col min="7431" max="7431" width="12.85546875" style="98" customWidth="1"/>
    <col min="7432" max="7433" width="6" style="98" customWidth="1"/>
    <col min="7434" max="7434" width="41.140625" style="98" customWidth="1"/>
    <col min="7435" max="7435" width="20.85546875" style="98" customWidth="1"/>
    <col min="7436" max="7436" width="16.7109375" style="98" customWidth="1"/>
    <col min="7437" max="7438" width="9.140625" style="98" customWidth="1"/>
    <col min="7439" max="7680" width="9.140625" style="98"/>
    <col min="7681" max="7681" width="7.28515625" style="98" bestFit="1" customWidth="1"/>
    <col min="7682" max="7682" width="0" style="98" hidden="1" customWidth="1"/>
    <col min="7683" max="7683" width="46.140625" style="98" customWidth="1"/>
    <col min="7684" max="7684" width="4.5703125" style="98" customWidth="1"/>
    <col min="7685" max="7685" width="7.85546875" style="98" bestFit="1" customWidth="1"/>
    <col min="7686" max="7686" width="9.140625" style="98" customWidth="1"/>
    <col min="7687" max="7687" width="12.85546875" style="98" customWidth="1"/>
    <col min="7688" max="7689" width="6" style="98" customWidth="1"/>
    <col min="7690" max="7690" width="41.140625" style="98" customWidth="1"/>
    <col min="7691" max="7691" width="20.85546875" style="98" customWidth="1"/>
    <col min="7692" max="7692" width="16.7109375" style="98" customWidth="1"/>
    <col min="7693" max="7694" width="9.140625" style="98" customWidth="1"/>
    <col min="7695" max="7936" width="9.140625" style="98"/>
    <col min="7937" max="7937" width="7.28515625" style="98" bestFit="1" customWidth="1"/>
    <col min="7938" max="7938" width="0" style="98" hidden="1" customWidth="1"/>
    <col min="7939" max="7939" width="46.140625" style="98" customWidth="1"/>
    <col min="7940" max="7940" width="4.5703125" style="98" customWidth="1"/>
    <col min="7941" max="7941" width="7.85546875" style="98" bestFit="1" customWidth="1"/>
    <col min="7942" max="7942" width="9.140625" style="98" customWidth="1"/>
    <col min="7943" max="7943" width="12.85546875" style="98" customWidth="1"/>
    <col min="7944" max="7945" width="6" style="98" customWidth="1"/>
    <col min="7946" max="7946" width="41.140625" style="98" customWidth="1"/>
    <col min="7947" max="7947" width="20.85546875" style="98" customWidth="1"/>
    <col min="7948" max="7948" width="16.7109375" style="98" customWidth="1"/>
    <col min="7949" max="7950" width="9.140625" style="98" customWidth="1"/>
    <col min="7951" max="8192" width="9.140625" style="98"/>
    <col min="8193" max="8193" width="7.28515625" style="98" bestFit="1" customWidth="1"/>
    <col min="8194" max="8194" width="0" style="98" hidden="1" customWidth="1"/>
    <col min="8195" max="8195" width="46.140625" style="98" customWidth="1"/>
    <col min="8196" max="8196" width="4.5703125" style="98" customWidth="1"/>
    <col min="8197" max="8197" width="7.85546875" style="98" bestFit="1" customWidth="1"/>
    <col min="8198" max="8198" width="9.140625" style="98" customWidth="1"/>
    <col min="8199" max="8199" width="12.85546875" style="98" customWidth="1"/>
    <col min="8200" max="8201" width="6" style="98" customWidth="1"/>
    <col min="8202" max="8202" width="41.140625" style="98" customWidth="1"/>
    <col min="8203" max="8203" width="20.85546875" style="98" customWidth="1"/>
    <col min="8204" max="8204" width="16.7109375" style="98" customWidth="1"/>
    <col min="8205" max="8206" width="9.140625" style="98" customWidth="1"/>
    <col min="8207" max="8448" width="9.140625" style="98"/>
    <col min="8449" max="8449" width="7.28515625" style="98" bestFit="1" customWidth="1"/>
    <col min="8450" max="8450" width="0" style="98" hidden="1" customWidth="1"/>
    <col min="8451" max="8451" width="46.140625" style="98" customWidth="1"/>
    <col min="8452" max="8452" width="4.5703125" style="98" customWidth="1"/>
    <col min="8453" max="8453" width="7.85546875" style="98" bestFit="1" customWidth="1"/>
    <col min="8454" max="8454" width="9.140625" style="98" customWidth="1"/>
    <col min="8455" max="8455" width="12.85546875" style="98" customWidth="1"/>
    <col min="8456" max="8457" width="6" style="98" customWidth="1"/>
    <col min="8458" max="8458" width="41.140625" style="98" customWidth="1"/>
    <col min="8459" max="8459" width="20.85546875" style="98" customWidth="1"/>
    <col min="8460" max="8460" width="16.7109375" style="98" customWidth="1"/>
    <col min="8461" max="8462" width="9.140625" style="98" customWidth="1"/>
    <col min="8463" max="8704" width="9.140625" style="98"/>
    <col min="8705" max="8705" width="7.28515625" style="98" bestFit="1" customWidth="1"/>
    <col min="8706" max="8706" width="0" style="98" hidden="1" customWidth="1"/>
    <col min="8707" max="8707" width="46.140625" style="98" customWidth="1"/>
    <col min="8708" max="8708" width="4.5703125" style="98" customWidth="1"/>
    <col min="8709" max="8709" width="7.85546875" style="98" bestFit="1" customWidth="1"/>
    <col min="8710" max="8710" width="9.140625" style="98" customWidth="1"/>
    <col min="8711" max="8711" width="12.85546875" style="98" customWidth="1"/>
    <col min="8712" max="8713" width="6" style="98" customWidth="1"/>
    <col min="8714" max="8714" width="41.140625" style="98" customWidth="1"/>
    <col min="8715" max="8715" width="20.85546875" style="98" customWidth="1"/>
    <col min="8716" max="8716" width="16.7109375" style="98" customWidth="1"/>
    <col min="8717" max="8718" width="9.140625" style="98" customWidth="1"/>
    <col min="8719" max="8960" width="9.140625" style="98"/>
    <col min="8961" max="8961" width="7.28515625" style="98" bestFit="1" customWidth="1"/>
    <col min="8962" max="8962" width="0" style="98" hidden="1" customWidth="1"/>
    <col min="8963" max="8963" width="46.140625" style="98" customWidth="1"/>
    <col min="8964" max="8964" width="4.5703125" style="98" customWidth="1"/>
    <col min="8965" max="8965" width="7.85546875" style="98" bestFit="1" customWidth="1"/>
    <col min="8966" max="8966" width="9.140625" style="98" customWidth="1"/>
    <col min="8967" max="8967" width="12.85546875" style="98" customWidth="1"/>
    <col min="8968" max="8969" width="6" style="98" customWidth="1"/>
    <col min="8970" max="8970" width="41.140625" style="98" customWidth="1"/>
    <col min="8971" max="8971" width="20.85546875" style="98" customWidth="1"/>
    <col min="8972" max="8972" width="16.7109375" style="98" customWidth="1"/>
    <col min="8973" max="8974" width="9.140625" style="98" customWidth="1"/>
    <col min="8975" max="9216" width="9.140625" style="98"/>
    <col min="9217" max="9217" width="7.28515625" style="98" bestFit="1" customWidth="1"/>
    <col min="9218" max="9218" width="0" style="98" hidden="1" customWidth="1"/>
    <col min="9219" max="9219" width="46.140625" style="98" customWidth="1"/>
    <col min="9220" max="9220" width="4.5703125" style="98" customWidth="1"/>
    <col min="9221" max="9221" width="7.85546875" style="98" bestFit="1" customWidth="1"/>
    <col min="9222" max="9222" width="9.140625" style="98" customWidth="1"/>
    <col min="9223" max="9223" width="12.85546875" style="98" customWidth="1"/>
    <col min="9224" max="9225" width="6" style="98" customWidth="1"/>
    <col min="9226" max="9226" width="41.140625" style="98" customWidth="1"/>
    <col min="9227" max="9227" width="20.85546875" style="98" customWidth="1"/>
    <col min="9228" max="9228" width="16.7109375" style="98" customWidth="1"/>
    <col min="9229" max="9230" width="9.140625" style="98" customWidth="1"/>
    <col min="9231" max="9472" width="9.140625" style="98"/>
    <col min="9473" max="9473" width="7.28515625" style="98" bestFit="1" customWidth="1"/>
    <col min="9474" max="9474" width="0" style="98" hidden="1" customWidth="1"/>
    <col min="9475" max="9475" width="46.140625" style="98" customWidth="1"/>
    <col min="9476" max="9476" width="4.5703125" style="98" customWidth="1"/>
    <col min="9477" max="9477" width="7.85546875" style="98" bestFit="1" customWidth="1"/>
    <col min="9478" max="9478" width="9.140625" style="98" customWidth="1"/>
    <col min="9479" max="9479" width="12.85546875" style="98" customWidth="1"/>
    <col min="9480" max="9481" width="6" style="98" customWidth="1"/>
    <col min="9482" max="9482" width="41.140625" style="98" customWidth="1"/>
    <col min="9483" max="9483" width="20.85546875" style="98" customWidth="1"/>
    <col min="9484" max="9484" width="16.7109375" style="98" customWidth="1"/>
    <col min="9485" max="9486" width="9.140625" style="98" customWidth="1"/>
    <col min="9487" max="9728" width="9.140625" style="98"/>
    <col min="9729" max="9729" width="7.28515625" style="98" bestFit="1" customWidth="1"/>
    <col min="9730" max="9730" width="0" style="98" hidden="1" customWidth="1"/>
    <col min="9731" max="9731" width="46.140625" style="98" customWidth="1"/>
    <col min="9732" max="9732" width="4.5703125" style="98" customWidth="1"/>
    <col min="9733" max="9733" width="7.85546875" style="98" bestFit="1" customWidth="1"/>
    <col min="9734" max="9734" width="9.140625" style="98" customWidth="1"/>
    <col min="9735" max="9735" width="12.85546875" style="98" customWidth="1"/>
    <col min="9736" max="9737" width="6" style="98" customWidth="1"/>
    <col min="9738" max="9738" width="41.140625" style="98" customWidth="1"/>
    <col min="9739" max="9739" width="20.85546875" style="98" customWidth="1"/>
    <col min="9740" max="9740" width="16.7109375" style="98" customWidth="1"/>
    <col min="9741" max="9742" width="9.140625" style="98" customWidth="1"/>
    <col min="9743" max="9984" width="9.140625" style="98"/>
    <col min="9985" max="9985" width="7.28515625" style="98" bestFit="1" customWidth="1"/>
    <col min="9986" max="9986" width="0" style="98" hidden="1" customWidth="1"/>
    <col min="9987" max="9987" width="46.140625" style="98" customWidth="1"/>
    <col min="9988" max="9988" width="4.5703125" style="98" customWidth="1"/>
    <col min="9989" max="9989" width="7.85546875" style="98" bestFit="1" customWidth="1"/>
    <col min="9990" max="9990" width="9.140625" style="98" customWidth="1"/>
    <col min="9991" max="9991" width="12.85546875" style="98" customWidth="1"/>
    <col min="9992" max="9993" width="6" style="98" customWidth="1"/>
    <col min="9994" max="9994" width="41.140625" style="98" customWidth="1"/>
    <col min="9995" max="9995" width="20.85546875" style="98" customWidth="1"/>
    <col min="9996" max="9996" width="16.7109375" style="98" customWidth="1"/>
    <col min="9997" max="9998" width="9.140625" style="98" customWidth="1"/>
    <col min="9999" max="10240" width="9.140625" style="98"/>
    <col min="10241" max="10241" width="7.28515625" style="98" bestFit="1" customWidth="1"/>
    <col min="10242" max="10242" width="0" style="98" hidden="1" customWidth="1"/>
    <col min="10243" max="10243" width="46.140625" style="98" customWidth="1"/>
    <col min="10244" max="10244" width="4.5703125" style="98" customWidth="1"/>
    <col min="10245" max="10245" width="7.85546875" style="98" bestFit="1" customWidth="1"/>
    <col min="10246" max="10246" width="9.140625" style="98" customWidth="1"/>
    <col min="10247" max="10247" width="12.85546875" style="98" customWidth="1"/>
    <col min="10248" max="10249" width="6" style="98" customWidth="1"/>
    <col min="10250" max="10250" width="41.140625" style="98" customWidth="1"/>
    <col min="10251" max="10251" width="20.85546875" style="98" customWidth="1"/>
    <col min="10252" max="10252" width="16.7109375" style="98" customWidth="1"/>
    <col min="10253" max="10254" width="9.140625" style="98" customWidth="1"/>
    <col min="10255" max="10496" width="9.140625" style="98"/>
    <col min="10497" max="10497" width="7.28515625" style="98" bestFit="1" customWidth="1"/>
    <col min="10498" max="10498" width="0" style="98" hidden="1" customWidth="1"/>
    <col min="10499" max="10499" width="46.140625" style="98" customWidth="1"/>
    <col min="10500" max="10500" width="4.5703125" style="98" customWidth="1"/>
    <col min="10501" max="10501" width="7.85546875" style="98" bestFit="1" customWidth="1"/>
    <col min="10502" max="10502" width="9.140625" style="98" customWidth="1"/>
    <col min="10503" max="10503" width="12.85546875" style="98" customWidth="1"/>
    <col min="10504" max="10505" width="6" style="98" customWidth="1"/>
    <col min="10506" max="10506" width="41.140625" style="98" customWidth="1"/>
    <col min="10507" max="10507" width="20.85546875" style="98" customWidth="1"/>
    <col min="10508" max="10508" width="16.7109375" style="98" customWidth="1"/>
    <col min="10509" max="10510" width="9.140625" style="98" customWidth="1"/>
    <col min="10511" max="10752" width="9.140625" style="98"/>
    <col min="10753" max="10753" width="7.28515625" style="98" bestFit="1" customWidth="1"/>
    <col min="10754" max="10754" width="0" style="98" hidden="1" customWidth="1"/>
    <col min="10755" max="10755" width="46.140625" style="98" customWidth="1"/>
    <col min="10756" max="10756" width="4.5703125" style="98" customWidth="1"/>
    <col min="10757" max="10757" width="7.85546875" style="98" bestFit="1" customWidth="1"/>
    <col min="10758" max="10758" width="9.140625" style="98" customWidth="1"/>
    <col min="10759" max="10759" width="12.85546875" style="98" customWidth="1"/>
    <col min="10760" max="10761" width="6" style="98" customWidth="1"/>
    <col min="10762" max="10762" width="41.140625" style="98" customWidth="1"/>
    <col min="10763" max="10763" width="20.85546875" style="98" customWidth="1"/>
    <col min="10764" max="10764" width="16.7109375" style="98" customWidth="1"/>
    <col min="10765" max="10766" width="9.140625" style="98" customWidth="1"/>
    <col min="10767" max="11008" width="9.140625" style="98"/>
    <col min="11009" max="11009" width="7.28515625" style="98" bestFit="1" customWidth="1"/>
    <col min="11010" max="11010" width="0" style="98" hidden="1" customWidth="1"/>
    <col min="11011" max="11011" width="46.140625" style="98" customWidth="1"/>
    <col min="11012" max="11012" width="4.5703125" style="98" customWidth="1"/>
    <col min="11013" max="11013" width="7.85546875" style="98" bestFit="1" customWidth="1"/>
    <col min="11014" max="11014" width="9.140625" style="98" customWidth="1"/>
    <col min="11015" max="11015" width="12.85546875" style="98" customWidth="1"/>
    <col min="11016" max="11017" width="6" style="98" customWidth="1"/>
    <col min="11018" max="11018" width="41.140625" style="98" customWidth="1"/>
    <col min="11019" max="11019" width="20.85546875" style="98" customWidth="1"/>
    <col min="11020" max="11020" width="16.7109375" style="98" customWidth="1"/>
    <col min="11021" max="11022" width="9.140625" style="98" customWidth="1"/>
    <col min="11023" max="11264" width="9.140625" style="98"/>
    <col min="11265" max="11265" width="7.28515625" style="98" bestFit="1" customWidth="1"/>
    <col min="11266" max="11266" width="0" style="98" hidden="1" customWidth="1"/>
    <col min="11267" max="11267" width="46.140625" style="98" customWidth="1"/>
    <col min="11268" max="11268" width="4.5703125" style="98" customWidth="1"/>
    <col min="11269" max="11269" width="7.85546875" style="98" bestFit="1" customWidth="1"/>
    <col min="11270" max="11270" width="9.140625" style="98" customWidth="1"/>
    <col min="11271" max="11271" width="12.85546875" style="98" customWidth="1"/>
    <col min="11272" max="11273" width="6" style="98" customWidth="1"/>
    <col min="11274" max="11274" width="41.140625" style="98" customWidth="1"/>
    <col min="11275" max="11275" width="20.85546875" style="98" customWidth="1"/>
    <col min="11276" max="11276" width="16.7109375" style="98" customWidth="1"/>
    <col min="11277" max="11278" width="9.140625" style="98" customWidth="1"/>
    <col min="11279" max="11520" width="9.140625" style="98"/>
    <col min="11521" max="11521" width="7.28515625" style="98" bestFit="1" customWidth="1"/>
    <col min="11522" max="11522" width="0" style="98" hidden="1" customWidth="1"/>
    <col min="11523" max="11523" width="46.140625" style="98" customWidth="1"/>
    <col min="11524" max="11524" width="4.5703125" style="98" customWidth="1"/>
    <col min="11525" max="11525" width="7.85546875" style="98" bestFit="1" customWidth="1"/>
    <col min="11526" max="11526" width="9.140625" style="98" customWidth="1"/>
    <col min="11527" max="11527" width="12.85546875" style="98" customWidth="1"/>
    <col min="11528" max="11529" width="6" style="98" customWidth="1"/>
    <col min="11530" max="11530" width="41.140625" style="98" customWidth="1"/>
    <col min="11531" max="11531" width="20.85546875" style="98" customWidth="1"/>
    <col min="11532" max="11532" width="16.7109375" style="98" customWidth="1"/>
    <col min="11533" max="11534" width="9.140625" style="98" customWidth="1"/>
    <col min="11535" max="11776" width="9.140625" style="98"/>
    <col min="11777" max="11777" width="7.28515625" style="98" bestFit="1" customWidth="1"/>
    <col min="11778" max="11778" width="0" style="98" hidden="1" customWidth="1"/>
    <col min="11779" max="11779" width="46.140625" style="98" customWidth="1"/>
    <col min="11780" max="11780" width="4.5703125" style="98" customWidth="1"/>
    <col min="11781" max="11781" width="7.85546875" style="98" bestFit="1" customWidth="1"/>
    <col min="11782" max="11782" width="9.140625" style="98" customWidth="1"/>
    <col min="11783" max="11783" width="12.85546875" style="98" customWidth="1"/>
    <col min="11784" max="11785" width="6" style="98" customWidth="1"/>
    <col min="11786" max="11786" width="41.140625" style="98" customWidth="1"/>
    <col min="11787" max="11787" width="20.85546875" style="98" customWidth="1"/>
    <col min="11788" max="11788" width="16.7109375" style="98" customWidth="1"/>
    <col min="11789" max="11790" width="9.140625" style="98" customWidth="1"/>
    <col min="11791" max="12032" width="9.140625" style="98"/>
    <col min="12033" max="12033" width="7.28515625" style="98" bestFit="1" customWidth="1"/>
    <col min="12034" max="12034" width="0" style="98" hidden="1" customWidth="1"/>
    <col min="12035" max="12035" width="46.140625" style="98" customWidth="1"/>
    <col min="12036" max="12036" width="4.5703125" style="98" customWidth="1"/>
    <col min="12037" max="12037" width="7.85546875" style="98" bestFit="1" customWidth="1"/>
    <col min="12038" max="12038" width="9.140625" style="98" customWidth="1"/>
    <col min="12039" max="12039" width="12.85546875" style="98" customWidth="1"/>
    <col min="12040" max="12041" width="6" style="98" customWidth="1"/>
    <col min="12042" max="12042" width="41.140625" style="98" customWidth="1"/>
    <col min="12043" max="12043" width="20.85546875" style="98" customWidth="1"/>
    <col min="12044" max="12044" width="16.7109375" style="98" customWidth="1"/>
    <col min="12045" max="12046" width="9.140625" style="98" customWidth="1"/>
    <col min="12047" max="12288" width="9.140625" style="98"/>
    <col min="12289" max="12289" width="7.28515625" style="98" bestFit="1" customWidth="1"/>
    <col min="12290" max="12290" width="0" style="98" hidden="1" customWidth="1"/>
    <col min="12291" max="12291" width="46.140625" style="98" customWidth="1"/>
    <col min="12292" max="12292" width="4.5703125" style="98" customWidth="1"/>
    <col min="12293" max="12293" width="7.85546875" style="98" bestFit="1" customWidth="1"/>
    <col min="12294" max="12294" width="9.140625" style="98" customWidth="1"/>
    <col min="12295" max="12295" width="12.85546875" style="98" customWidth="1"/>
    <col min="12296" max="12297" width="6" style="98" customWidth="1"/>
    <col min="12298" max="12298" width="41.140625" style="98" customWidth="1"/>
    <col min="12299" max="12299" width="20.85546875" style="98" customWidth="1"/>
    <col min="12300" max="12300" width="16.7109375" style="98" customWidth="1"/>
    <col min="12301" max="12302" width="9.140625" style="98" customWidth="1"/>
    <col min="12303" max="12544" width="9.140625" style="98"/>
    <col min="12545" max="12545" width="7.28515625" style="98" bestFit="1" customWidth="1"/>
    <col min="12546" max="12546" width="0" style="98" hidden="1" customWidth="1"/>
    <col min="12547" max="12547" width="46.140625" style="98" customWidth="1"/>
    <col min="12548" max="12548" width="4.5703125" style="98" customWidth="1"/>
    <col min="12549" max="12549" width="7.85546875" style="98" bestFit="1" customWidth="1"/>
    <col min="12550" max="12550" width="9.140625" style="98" customWidth="1"/>
    <col min="12551" max="12551" width="12.85546875" style="98" customWidth="1"/>
    <col min="12552" max="12553" width="6" style="98" customWidth="1"/>
    <col min="12554" max="12554" width="41.140625" style="98" customWidth="1"/>
    <col min="12555" max="12555" width="20.85546875" style="98" customWidth="1"/>
    <col min="12556" max="12556" width="16.7109375" style="98" customWidth="1"/>
    <col min="12557" max="12558" width="9.140625" style="98" customWidth="1"/>
    <col min="12559" max="12800" width="9.140625" style="98"/>
    <col min="12801" max="12801" width="7.28515625" style="98" bestFit="1" customWidth="1"/>
    <col min="12802" max="12802" width="0" style="98" hidden="1" customWidth="1"/>
    <col min="12803" max="12803" width="46.140625" style="98" customWidth="1"/>
    <col min="12804" max="12804" width="4.5703125" style="98" customWidth="1"/>
    <col min="12805" max="12805" width="7.85546875" style="98" bestFit="1" customWidth="1"/>
    <col min="12806" max="12806" width="9.140625" style="98" customWidth="1"/>
    <col min="12807" max="12807" width="12.85546875" style="98" customWidth="1"/>
    <col min="12808" max="12809" width="6" style="98" customWidth="1"/>
    <col min="12810" max="12810" width="41.140625" style="98" customWidth="1"/>
    <col min="12811" max="12811" width="20.85546875" style="98" customWidth="1"/>
    <col min="12812" max="12812" width="16.7109375" style="98" customWidth="1"/>
    <col min="12813" max="12814" width="9.140625" style="98" customWidth="1"/>
    <col min="12815" max="13056" width="9.140625" style="98"/>
    <col min="13057" max="13057" width="7.28515625" style="98" bestFit="1" customWidth="1"/>
    <col min="13058" max="13058" width="0" style="98" hidden="1" customWidth="1"/>
    <col min="13059" max="13059" width="46.140625" style="98" customWidth="1"/>
    <col min="13060" max="13060" width="4.5703125" style="98" customWidth="1"/>
    <col min="13061" max="13061" width="7.85546875" style="98" bestFit="1" customWidth="1"/>
    <col min="13062" max="13062" width="9.140625" style="98" customWidth="1"/>
    <col min="13063" max="13063" width="12.85546875" style="98" customWidth="1"/>
    <col min="13064" max="13065" width="6" style="98" customWidth="1"/>
    <col min="13066" max="13066" width="41.140625" style="98" customWidth="1"/>
    <col min="13067" max="13067" width="20.85546875" style="98" customWidth="1"/>
    <col min="13068" max="13068" width="16.7109375" style="98" customWidth="1"/>
    <col min="13069" max="13070" width="9.140625" style="98" customWidth="1"/>
    <col min="13071" max="13312" width="9.140625" style="98"/>
    <col min="13313" max="13313" width="7.28515625" style="98" bestFit="1" customWidth="1"/>
    <col min="13314" max="13314" width="0" style="98" hidden="1" customWidth="1"/>
    <col min="13315" max="13315" width="46.140625" style="98" customWidth="1"/>
    <col min="13316" max="13316" width="4.5703125" style="98" customWidth="1"/>
    <col min="13317" max="13317" width="7.85546875" style="98" bestFit="1" customWidth="1"/>
    <col min="13318" max="13318" width="9.140625" style="98" customWidth="1"/>
    <col min="13319" max="13319" width="12.85546875" style="98" customWidth="1"/>
    <col min="13320" max="13321" width="6" style="98" customWidth="1"/>
    <col min="13322" max="13322" width="41.140625" style="98" customWidth="1"/>
    <col min="13323" max="13323" width="20.85546875" style="98" customWidth="1"/>
    <col min="13324" max="13324" width="16.7109375" style="98" customWidth="1"/>
    <col min="13325" max="13326" width="9.140625" style="98" customWidth="1"/>
    <col min="13327" max="13568" width="9.140625" style="98"/>
    <col min="13569" max="13569" width="7.28515625" style="98" bestFit="1" customWidth="1"/>
    <col min="13570" max="13570" width="0" style="98" hidden="1" customWidth="1"/>
    <col min="13571" max="13571" width="46.140625" style="98" customWidth="1"/>
    <col min="13572" max="13572" width="4.5703125" style="98" customWidth="1"/>
    <col min="13573" max="13573" width="7.85546875" style="98" bestFit="1" customWidth="1"/>
    <col min="13574" max="13574" width="9.140625" style="98" customWidth="1"/>
    <col min="13575" max="13575" width="12.85546875" style="98" customWidth="1"/>
    <col min="13576" max="13577" width="6" style="98" customWidth="1"/>
    <col min="13578" max="13578" width="41.140625" style="98" customWidth="1"/>
    <col min="13579" max="13579" width="20.85546875" style="98" customWidth="1"/>
    <col min="13580" max="13580" width="16.7109375" style="98" customWidth="1"/>
    <col min="13581" max="13582" width="9.140625" style="98" customWidth="1"/>
    <col min="13583" max="13824" width="9.140625" style="98"/>
    <col min="13825" max="13825" width="7.28515625" style="98" bestFit="1" customWidth="1"/>
    <col min="13826" max="13826" width="0" style="98" hidden="1" customWidth="1"/>
    <col min="13827" max="13827" width="46.140625" style="98" customWidth="1"/>
    <col min="13828" max="13828" width="4.5703125" style="98" customWidth="1"/>
    <col min="13829" max="13829" width="7.85546875" style="98" bestFit="1" customWidth="1"/>
    <col min="13830" max="13830" width="9.140625" style="98" customWidth="1"/>
    <col min="13831" max="13831" width="12.85546875" style="98" customWidth="1"/>
    <col min="13832" max="13833" width="6" style="98" customWidth="1"/>
    <col min="13834" max="13834" width="41.140625" style="98" customWidth="1"/>
    <col min="13835" max="13835" width="20.85546875" style="98" customWidth="1"/>
    <col min="13836" max="13836" width="16.7109375" style="98" customWidth="1"/>
    <col min="13837" max="13838" width="9.140625" style="98" customWidth="1"/>
    <col min="13839" max="14080" width="9.140625" style="98"/>
    <col min="14081" max="14081" width="7.28515625" style="98" bestFit="1" customWidth="1"/>
    <col min="14082" max="14082" width="0" style="98" hidden="1" customWidth="1"/>
    <col min="14083" max="14083" width="46.140625" style="98" customWidth="1"/>
    <col min="14084" max="14084" width="4.5703125" style="98" customWidth="1"/>
    <col min="14085" max="14085" width="7.85546875" style="98" bestFit="1" customWidth="1"/>
    <col min="14086" max="14086" width="9.140625" style="98" customWidth="1"/>
    <col min="14087" max="14087" width="12.85546875" style="98" customWidth="1"/>
    <col min="14088" max="14089" width="6" style="98" customWidth="1"/>
    <col min="14090" max="14090" width="41.140625" style="98" customWidth="1"/>
    <col min="14091" max="14091" width="20.85546875" style="98" customWidth="1"/>
    <col min="14092" max="14092" width="16.7109375" style="98" customWidth="1"/>
    <col min="14093" max="14094" width="9.140625" style="98" customWidth="1"/>
    <col min="14095" max="14336" width="9.140625" style="98"/>
    <col min="14337" max="14337" width="7.28515625" style="98" bestFit="1" customWidth="1"/>
    <col min="14338" max="14338" width="0" style="98" hidden="1" customWidth="1"/>
    <col min="14339" max="14339" width="46.140625" style="98" customWidth="1"/>
    <col min="14340" max="14340" width="4.5703125" style="98" customWidth="1"/>
    <col min="14341" max="14341" width="7.85546875" style="98" bestFit="1" customWidth="1"/>
    <col min="14342" max="14342" width="9.140625" style="98" customWidth="1"/>
    <col min="14343" max="14343" width="12.85546875" style="98" customWidth="1"/>
    <col min="14344" max="14345" width="6" style="98" customWidth="1"/>
    <col min="14346" max="14346" width="41.140625" style="98" customWidth="1"/>
    <col min="14347" max="14347" width="20.85546875" style="98" customWidth="1"/>
    <col min="14348" max="14348" width="16.7109375" style="98" customWidth="1"/>
    <col min="14349" max="14350" width="9.140625" style="98" customWidth="1"/>
    <col min="14351" max="14592" width="9.140625" style="98"/>
    <col min="14593" max="14593" width="7.28515625" style="98" bestFit="1" customWidth="1"/>
    <col min="14594" max="14594" width="0" style="98" hidden="1" customWidth="1"/>
    <col min="14595" max="14595" width="46.140625" style="98" customWidth="1"/>
    <col min="14596" max="14596" width="4.5703125" style="98" customWidth="1"/>
    <col min="14597" max="14597" width="7.85546875" style="98" bestFit="1" customWidth="1"/>
    <col min="14598" max="14598" width="9.140625" style="98" customWidth="1"/>
    <col min="14599" max="14599" width="12.85546875" style="98" customWidth="1"/>
    <col min="14600" max="14601" width="6" style="98" customWidth="1"/>
    <col min="14602" max="14602" width="41.140625" style="98" customWidth="1"/>
    <col min="14603" max="14603" width="20.85546875" style="98" customWidth="1"/>
    <col min="14604" max="14604" width="16.7109375" style="98" customWidth="1"/>
    <col min="14605" max="14606" width="9.140625" style="98" customWidth="1"/>
    <col min="14607" max="14848" width="9.140625" style="98"/>
    <col min="14849" max="14849" width="7.28515625" style="98" bestFit="1" customWidth="1"/>
    <col min="14850" max="14850" width="0" style="98" hidden="1" customWidth="1"/>
    <col min="14851" max="14851" width="46.140625" style="98" customWidth="1"/>
    <col min="14852" max="14852" width="4.5703125" style="98" customWidth="1"/>
    <col min="14853" max="14853" width="7.85546875" style="98" bestFit="1" customWidth="1"/>
    <col min="14854" max="14854" width="9.140625" style="98" customWidth="1"/>
    <col min="14855" max="14855" width="12.85546875" style="98" customWidth="1"/>
    <col min="14856" max="14857" width="6" style="98" customWidth="1"/>
    <col min="14858" max="14858" width="41.140625" style="98" customWidth="1"/>
    <col min="14859" max="14859" width="20.85546875" style="98" customWidth="1"/>
    <col min="14860" max="14860" width="16.7109375" style="98" customWidth="1"/>
    <col min="14861" max="14862" width="9.140625" style="98" customWidth="1"/>
    <col min="14863" max="15104" width="9.140625" style="98"/>
    <col min="15105" max="15105" width="7.28515625" style="98" bestFit="1" customWidth="1"/>
    <col min="15106" max="15106" width="0" style="98" hidden="1" customWidth="1"/>
    <col min="15107" max="15107" width="46.140625" style="98" customWidth="1"/>
    <col min="15108" max="15108" width="4.5703125" style="98" customWidth="1"/>
    <col min="15109" max="15109" width="7.85546875" style="98" bestFit="1" customWidth="1"/>
    <col min="15110" max="15110" width="9.140625" style="98" customWidth="1"/>
    <col min="15111" max="15111" width="12.85546875" style="98" customWidth="1"/>
    <col min="15112" max="15113" width="6" style="98" customWidth="1"/>
    <col min="15114" max="15114" width="41.140625" style="98" customWidth="1"/>
    <col min="15115" max="15115" width="20.85546875" style="98" customWidth="1"/>
    <col min="15116" max="15116" width="16.7109375" style="98" customWidth="1"/>
    <col min="15117" max="15118" width="9.140625" style="98" customWidth="1"/>
    <col min="15119" max="15360" width="9.140625" style="98"/>
    <col min="15361" max="15361" width="7.28515625" style="98" bestFit="1" customWidth="1"/>
    <col min="15362" max="15362" width="0" style="98" hidden="1" customWidth="1"/>
    <col min="15363" max="15363" width="46.140625" style="98" customWidth="1"/>
    <col min="15364" max="15364" width="4.5703125" style="98" customWidth="1"/>
    <col min="15365" max="15365" width="7.85546875" style="98" bestFit="1" customWidth="1"/>
    <col min="15366" max="15366" width="9.140625" style="98" customWidth="1"/>
    <col min="15367" max="15367" width="12.85546875" style="98" customWidth="1"/>
    <col min="15368" max="15369" width="6" style="98" customWidth="1"/>
    <col min="15370" max="15370" width="41.140625" style="98" customWidth="1"/>
    <col min="15371" max="15371" width="20.85546875" style="98" customWidth="1"/>
    <col min="15372" max="15372" width="16.7109375" style="98" customWidth="1"/>
    <col min="15373" max="15374" width="9.140625" style="98" customWidth="1"/>
    <col min="15375" max="15616" width="9.140625" style="98"/>
    <col min="15617" max="15617" width="7.28515625" style="98" bestFit="1" customWidth="1"/>
    <col min="15618" max="15618" width="0" style="98" hidden="1" customWidth="1"/>
    <col min="15619" max="15619" width="46.140625" style="98" customWidth="1"/>
    <col min="15620" max="15620" width="4.5703125" style="98" customWidth="1"/>
    <col min="15621" max="15621" width="7.85546875" style="98" bestFit="1" customWidth="1"/>
    <col min="15622" max="15622" width="9.140625" style="98" customWidth="1"/>
    <col min="15623" max="15623" width="12.85546875" style="98" customWidth="1"/>
    <col min="15624" max="15625" width="6" style="98" customWidth="1"/>
    <col min="15626" max="15626" width="41.140625" style="98" customWidth="1"/>
    <col min="15627" max="15627" width="20.85546875" style="98" customWidth="1"/>
    <col min="15628" max="15628" width="16.7109375" style="98" customWidth="1"/>
    <col min="15629" max="15630" width="9.140625" style="98" customWidth="1"/>
    <col min="15631" max="15872" width="9.140625" style="98"/>
    <col min="15873" max="15873" width="7.28515625" style="98" bestFit="1" customWidth="1"/>
    <col min="15874" max="15874" width="0" style="98" hidden="1" customWidth="1"/>
    <col min="15875" max="15875" width="46.140625" style="98" customWidth="1"/>
    <col min="15876" max="15876" width="4.5703125" style="98" customWidth="1"/>
    <col min="15877" max="15877" width="7.85546875" style="98" bestFit="1" customWidth="1"/>
    <col min="15878" max="15878" width="9.140625" style="98" customWidth="1"/>
    <col min="15879" max="15879" width="12.85546875" style="98" customWidth="1"/>
    <col min="15880" max="15881" width="6" style="98" customWidth="1"/>
    <col min="15882" max="15882" width="41.140625" style="98" customWidth="1"/>
    <col min="15883" max="15883" width="20.85546875" style="98" customWidth="1"/>
    <col min="15884" max="15884" width="16.7109375" style="98" customWidth="1"/>
    <col min="15885" max="15886" width="9.140625" style="98" customWidth="1"/>
    <col min="15887" max="16128" width="9.140625" style="98"/>
    <col min="16129" max="16129" width="7.28515625" style="98" bestFit="1" customWidth="1"/>
    <col min="16130" max="16130" width="0" style="98" hidden="1" customWidth="1"/>
    <col min="16131" max="16131" width="46.140625" style="98" customWidth="1"/>
    <col min="16132" max="16132" width="4.5703125" style="98" customWidth="1"/>
    <col min="16133" max="16133" width="7.85546875" style="98" bestFit="1" customWidth="1"/>
    <col min="16134" max="16134" width="9.140625" style="98" customWidth="1"/>
    <col min="16135" max="16135" width="12.85546875" style="98" customWidth="1"/>
    <col min="16136" max="16137" width="6" style="98" customWidth="1"/>
    <col min="16138" max="16138" width="41.140625" style="98" customWidth="1"/>
    <col min="16139" max="16139" width="20.85546875" style="98" customWidth="1"/>
    <col min="16140" max="16140" width="16.7109375" style="98" customWidth="1"/>
    <col min="16141" max="16142" width="9.140625" style="98" customWidth="1"/>
    <col min="16143" max="16384" width="9.140625" style="98"/>
  </cols>
  <sheetData>
    <row r="1" spans="1:17" ht="25.5" x14ac:dyDescent="0.2">
      <c r="A1" s="92" t="s">
        <v>361</v>
      </c>
      <c r="B1" s="93"/>
      <c r="C1" s="94" t="s">
        <v>1</v>
      </c>
      <c r="D1" s="95" t="s">
        <v>362</v>
      </c>
      <c r="E1" s="96" t="s">
        <v>3</v>
      </c>
      <c r="F1" s="97" t="s">
        <v>363</v>
      </c>
      <c r="G1" s="97" t="s">
        <v>364</v>
      </c>
      <c r="K1" s="99"/>
      <c r="L1" s="99"/>
      <c r="M1" s="100"/>
      <c r="N1" s="101"/>
    </row>
    <row r="2" spans="1:17" s="105" customFormat="1" x14ac:dyDescent="0.25">
      <c r="A2" s="102"/>
      <c r="B2" s="103"/>
      <c r="C2" s="104"/>
      <c r="E2" s="106"/>
      <c r="K2" s="104"/>
      <c r="M2" s="106"/>
    </row>
    <row r="3" spans="1:17" s="114" customFormat="1" x14ac:dyDescent="0.2">
      <c r="A3" s="107" t="s">
        <v>365</v>
      </c>
      <c r="B3" s="108"/>
      <c r="C3" s="109" t="s">
        <v>276</v>
      </c>
      <c r="D3" s="110"/>
      <c r="E3" s="111"/>
      <c r="F3" s="112"/>
      <c r="G3" s="113">
        <f>SUM(G5:G7)</f>
        <v>0</v>
      </c>
      <c r="I3" s="115"/>
      <c r="K3" s="116"/>
    </row>
    <row r="4" spans="1:17" s="105" customFormat="1" x14ac:dyDescent="0.25">
      <c r="A4" s="102" t="s">
        <v>366</v>
      </c>
      <c r="B4" s="103"/>
      <c r="C4" s="104"/>
      <c r="E4" s="106"/>
      <c r="K4" s="104"/>
    </row>
    <row r="5" spans="1:17" ht="180.75" customHeight="1" x14ac:dyDescent="0.2">
      <c r="A5" s="102" t="s">
        <v>367</v>
      </c>
      <c r="B5" s="117"/>
      <c r="C5" s="118" t="s">
        <v>368</v>
      </c>
      <c r="D5" s="119" t="s">
        <v>369</v>
      </c>
      <c r="E5" s="100">
        <v>1</v>
      </c>
      <c r="G5" s="121">
        <f>E5*F5</f>
        <v>0</v>
      </c>
      <c r="J5" s="122"/>
      <c r="L5" s="124"/>
    </row>
    <row r="6" spans="1:17" s="122" customFormat="1" x14ac:dyDescent="0.2">
      <c r="A6" s="125" t="s">
        <v>366</v>
      </c>
      <c r="B6" s="126"/>
      <c r="C6" s="127"/>
      <c r="D6" s="128"/>
      <c r="E6" s="129"/>
      <c r="F6" s="129"/>
      <c r="G6" s="130"/>
      <c r="K6" s="123"/>
    </row>
    <row r="7" spans="1:17" s="122" customFormat="1" ht="102" x14ac:dyDescent="0.2">
      <c r="A7" s="125" t="s">
        <v>370</v>
      </c>
      <c r="B7" s="117"/>
      <c r="C7" s="131" t="s">
        <v>371</v>
      </c>
      <c r="D7" s="119" t="s">
        <v>369</v>
      </c>
      <c r="E7" s="100">
        <v>1</v>
      </c>
      <c r="F7" s="120"/>
      <c r="G7" s="121">
        <f>E7*F7</f>
        <v>0</v>
      </c>
      <c r="K7" s="123"/>
      <c r="L7" s="124"/>
    </row>
    <row r="8" spans="1:17" s="122" customFormat="1" x14ac:dyDescent="0.2">
      <c r="A8" s="125" t="s">
        <v>366</v>
      </c>
      <c r="B8" s="126"/>
      <c r="C8" s="131"/>
      <c r="D8" s="119"/>
      <c r="E8" s="100"/>
      <c r="F8" s="120">
        <v>0</v>
      </c>
      <c r="G8" s="130"/>
      <c r="K8" s="123"/>
      <c r="L8" s="124"/>
    </row>
    <row r="9" spans="1:17" s="122" customFormat="1" x14ac:dyDescent="0.2">
      <c r="A9" s="125" t="s">
        <v>366</v>
      </c>
      <c r="B9" s="126"/>
      <c r="C9" s="132"/>
      <c r="D9" s="133"/>
      <c r="E9" s="120"/>
      <c r="F9" s="120">
        <v>0</v>
      </c>
      <c r="G9" s="121"/>
      <c r="K9" s="123"/>
      <c r="L9" s="124"/>
    </row>
    <row r="10" spans="1:17" s="114" customFormat="1" x14ac:dyDescent="0.2">
      <c r="A10" s="107" t="s">
        <v>372</v>
      </c>
      <c r="B10" s="108"/>
      <c r="C10" s="109" t="s">
        <v>373</v>
      </c>
      <c r="D10" s="110"/>
      <c r="E10" s="111"/>
      <c r="F10" s="134">
        <v>0</v>
      </c>
      <c r="G10" s="113">
        <f>SUM(G12:G39)</f>
        <v>0</v>
      </c>
      <c r="I10" s="115"/>
      <c r="K10" s="116"/>
      <c r="L10" s="124"/>
    </row>
    <row r="11" spans="1:17" s="122" customFormat="1" x14ac:dyDescent="0.2">
      <c r="A11" s="125" t="s">
        <v>366</v>
      </c>
      <c r="B11" s="126"/>
      <c r="C11" s="132"/>
      <c r="D11" s="133"/>
      <c r="E11" s="120"/>
      <c r="F11" s="120">
        <v>0</v>
      </c>
      <c r="G11" s="121"/>
      <c r="K11" s="123"/>
      <c r="L11" s="124"/>
    </row>
    <row r="12" spans="1:17" s="122" customFormat="1" ht="102" x14ac:dyDescent="0.2">
      <c r="A12" s="125" t="s">
        <v>374</v>
      </c>
      <c r="B12" s="117"/>
      <c r="C12" s="132" t="s">
        <v>375</v>
      </c>
      <c r="F12" s="122">
        <v>0</v>
      </c>
      <c r="K12" s="123"/>
      <c r="L12" s="124"/>
      <c r="N12" s="100"/>
      <c r="O12" s="98"/>
      <c r="P12" s="100"/>
      <c r="Q12" s="98"/>
    </row>
    <row r="13" spans="1:17" s="122" customFormat="1" x14ac:dyDescent="0.2">
      <c r="A13" s="125" t="s">
        <v>366</v>
      </c>
      <c r="B13" s="126"/>
      <c r="C13" s="132" t="s">
        <v>376</v>
      </c>
      <c r="D13" s="133" t="s">
        <v>377</v>
      </c>
      <c r="E13" s="120">
        <f>1.5*5*0.2</f>
        <v>1.5</v>
      </c>
      <c r="F13" s="120"/>
      <c r="G13" s="121">
        <f>E13*F13</f>
        <v>0</v>
      </c>
      <c r="K13" s="123"/>
      <c r="L13" s="124"/>
      <c r="N13" s="100"/>
      <c r="O13" s="98"/>
      <c r="P13" s="100"/>
      <c r="Q13" s="98"/>
    </row>
    <row r="14" spans="1:17" s="122" customFormat="1" x14ac:dyDescent="0.2">
      <c r="A14" s="125" t="s">
        <v>366</v>
      </c>
      <c r="B14" s="126"/>
      <c r="C14" s="132"/>
      <c r="D14" s="133"/>
      <c r="E14" s="120"/>
      <c r="F14" s="120">
        <v>0</v>
      </c>
      <c r="G14" s="121"/>
      <c r="K14" s="123"/>
      <c r="L14" s="124"/>
      <c r="N14" s="100"/>
      <c r="O14" s="98"/>
      <c r="P14" s="100"/>
      <c r="Q14" s="98"/>
    </row>
    <row r="15" spans="1:17" s="122" customFormat="1" ht="89.25" x14ac:dyDescent="0.2">
      <c r="A15" s="125" t="s">
        <v>378</v>
      </c>
      <c r="B15" s="117"/>
      <c r="C15" s="132" t="s">
        <v>379</v>
      </c>
      <c r="F15" s="122">
        <v>0</v>
      </c>
      <c r="K15" s="135"/>
      <c r="L15" s="124"/>
    </row>
    <row r="16" spans="1:17" s="122" customFormat="1" x14ac:dyDescent="0.2">
      <c r="A16" s="125" t="s">
        <v>366</v>
      </c>
      <c r="B16" s="126"/>
      <c r="C16" s="132" t="s">
        <v>380</v>
      </c>
      <c r="D16" s="133" t="s">
        <v>381</v>
      </c>
      <c r="E16" s="120">
        <f>1.5*5*2</f>
        <v>15</v>
      </c>
      <c r="F16" s="120"/>
      <c r="G16" s="121">
        <f>E16*F16</f>
        <v>0</v>
      </c>
      <c r="K16" s="135"/>
      <c r="L16" s="124"/>
    </row>
    <row r="17" spans="1:17" s="122" customFormat="1" x14ac:dyDescent="0.2">
      <c r="A17" s="125" t="s">
        <v>366</v>
      </c>
      <c r="B17" s="126"/>
      <c r="C17" s="136"/>
      <c r="D17" s="133"/>
      <c r="E17" s="120"/>
      <c r="F17" s="120">
        <v>0</v>
      </c>
      <c r="G17" s="121"/>
      <c r="K17" s="123"/>
      <c r="L17" s="124"/>
    </row>
    <row r="18" spans="1:17" s="122" customFormat="1" ht="76.5" x14ac:dyDescent="0.2">
      <c r="A18" s="125" t="s">
        <v>382</v>
      </c>
      <c r="B18" s="117"/>
      <c r="C18" s="132" t="s">
        <v>383</v>
      </c>
      <c r="F18" s="122">
        <v>0</v>
      </c>
      <c r="K18" s="123"/>
      <c r="L18" s="124"/>
      <c r="N18" s="100"/>
      <c r="O18" s="98"/>
      <c r="P18" s="100"/>
      <c r="Q18" s="98"/>
    </row>
    <row r="19" spans="1:17" s="122" customFormat="1" x14ac:dyDescent="0.2">
      <c r="A19" s="125" t="s">
        <v>366</v>
      </c>
      <c r="B19" s="126"/>
      <c r="C19" s="132" t="s">
        <v>384</v>
      </c>
      <c r="D19" s="133" t="s">
        <v>15</v>
      </c>
      <c r="E19" s="120">
        <v>4</v>
      </c>
      <c r="F19" s="120"/>
      <c r="G19" s="121">
        <f>E19*F19</f>
        <v>0</v>
      </c>
      <c r="K19" s="123"/>
      <c r="L19" s="124"/>
      <c r="N19" s="100"/>
      <c r="O19" s="98"/>
      <c r="P19" s="100"/>
      <c r="Q19" s="98"/>
    </row>
    <row r="20" spans="1:17" x14ac:dyDescent="0.2">
      <c r="A20" s="102" t="s">
        <v>366</v>
      </c>
      <c r="C20" s="132"/>
      <c r="F20" s="120">
        <v>0</v>
      </c>
      <c r="L20" s="124"/>
    </row>
    <row r="21" spans="1:17" s="122" customFormat="1" ht="153" x14ac:dyDescent="0.2">
      <c r="A21" s="125" t="s">
        <v>385</v>
      </c>
      <c r="B21" s="117"/>
      <c r="C21" s="132" t="s">
        <v>386</v>
      </c>
      <c r="F21" s="122">
        <v>0</v>
      </c>
      <c r="K21" s="123"/>
      <c r="L21" s="124"/>
      <c r="N21" s="100"/>
      <c r="O21" s="98"/>
      <c r="P21" s="100"/>
      <c r="Q21" s="98"/>
    </row>
    <row r="22" spans="1:17" s="122" customFormat="1" x14ac:dyDescent="0.2">
      <c r="A22" s="125" t="s">
        <v>366</v>
      </c>
      <c r="B22" s="126"/>
      <c r="C22" s="132" t="s">
        <v>387</v>
      </c>
      <c r="D22" s="133" t="s">
        <v>388</v>
      </c>
      <c r="E22" s="120">
        <f>1.5*5*0.2*120*0.15</f>
        <v>27</v>
      </c>
      <c r="F22" s="120"/>
      <c r="G22" s="121">
        <f>E22*F22</f>
        <v>0</v>
      </c>
      <c r="K22" s="123"/>
      <c r="L22" s="124"/>
      <c r="N22" s="100"/>
      <c r="O22" s="98"/>
      <c r="P22" s="100"/>
      <c r="Q22" s="98"/>
    </row>
    <row r="23" spans="1:17" s="122" customFormat="1" x14ac:dyDescent="0.2">
      <c r="A23" s="125" t="s">
        <v>366</v>
      </c>
      <c r="B23" s="126"/>
      <c r="C23" s="136"/>
      <c r="D23" s="133"/>
      <c r="E23" s="120"/>
      <c r="F23" s="120">
        <v>0</v>
      </c>
      <c r="G23" s="121"/>
      <c r="K23" s="123"/>
      <c r="L23" s="124"/>
    </row>
    <row r="24" spans="1:17" s="122" customFormat="1" ht="89.25" x14ac:dyDescent="0.2">
      <c r="A24" s="125" t="s">
        <v>389</v>
      </c>
      <c r="B24" s="117"/>
      <c r="C24" s="132" t="s">
        <v>390</v>
      </c>
      <c r="F24" s="122">
        <v>0</v>
      </c>
      <c r="K24" s="123"/>
      <c r="L24" s="124"/>
      <c r="N24" s="100"/>
      <c r="O24" s="98"/>
      <c r="P24" s="100"/>
      <c r="Q24" s="98"/>
    </row>
    <row r="25" spans="1:17" s="122" customFormat="1" x14ac:dyDescent="0.2">
      <c r="A25" s="125" t="s">
        <v>366</v>
      </c>
      <c r="B25" s="126"/>
      <c r="C25" s="132" t="s">
        <v>391</v>
      </c>
      <c r="D25" s="133" t="s">
        <v>381</v>
      </c>
      <c r="E25" s="120">
        <f>1.5*5</f>
        <v>7.5</v>
      </c>
      <c r="F25" s="100"/>
      <c r="G25" s="121">
        <f>E25*F25</f>
        <v>0</v>
      </c>
      <c r="K25" s="123"/>
      <c r="L25" s="124"/>
      <c r="N25" s="100"/>
      <c r="O25" s="98"/>
      <c r="P25" s="100"/>
      <c r="Q25" s="98"/>
    </row>
    <row r="26" spans="1:17" x14ac:dyDescent="0.2">
      <c r="A26" s="102" t="s">
        <v>366</v>
      </c>
      <c r="C26" s="137"/>
      <c r="F26" s="120">
        <v>0</v>
      </c>
      <c r="L26" s="124"/>
    </row>
    <row r="27" spans="1:17" s="122" customFormat="1" ht="102" x14ac:dyDescent="0.2">
      <c r="A27" s="125" t="s">
        <v>392</v>
      </c>
      <c r="B27" s="117"/>
      <c r="C27" s="132" t="s">
        <v>393</v>
      </c>
      <c r="F27" s="122">
        <v>0</v>
      </c>
      <c r="K27" s="123"/>
      <c r="L27" s="124"/>
      <c r="N27" s="100"/>
      <c r="O27" s="98"/>
      <c r="P27" s="100"/>
      <c r="Q27" s="98"/>
    </row>
    <row r="28" spans="1:17" s="122" customFormat="1" ht="25.5" x14ac:dyDescent="0.2">
      <c r="A28" s="125" t="s">
        <v>394</v>
      </c>
      <c r="B28" s="138"/>
      <c r="C28" s="132" t="s">
        <v>395</v>
      </c>
      <c r="F28" s="122">
        <v>0</v>
      </c>
      <c r="K28" s="123"/>
      <c r="L28" s="124"/>
      <c r="N28" s="100"/>
      <c r="O28" s="98"/>
      <c r="P28" s="100"/>
      <c r="Q28" s="98"/>
    </row>
    <row r="29" spans="1:17" s="122" customFormat="1" x14ac:dyDescent="0.2">
      <c r="A29" s="125" t="s">
        <v>366</v>
      </c>
      <c r="B29" s="126"/>
      <c r="C29" s="132" t="s">
        <v>396</v>
      </c>
      <c r="D29" s="133" t="s">
        <v>16</v>
      </c>
      <c r="E29" s="120">
        <f>24+2*6</f>
        <v>36</v>
      </c>
      <c r="F29" s="120"/>
      <c r="G29" s="121">
        <f>E29*F29</f>
        <v>0</v>
      </c>
      <c r="K29" s="123"/>
      <c r="L29" s="124"/>
      <c r="N29" s="100"/>
      <c r="O29" s="98"/>
      <c r="P29" s="100"/>
      <c r="Q29" s="98"/>
    </row>
    <row r="30" spans="1:17" s="122" customFormat="1" x14ac:dyDescent="0.2">
      <c r="A30" s="125" t="s">
        <v>366</v>
      </c>
      <c r="B30" s="132"/>
      <c r="C30" s="132"/>
      <c r="D30" s="133"/>
      <c r="E30" s="120"/>
      <c r="F30" s="120">
        <v>0</v>
      </c>
      <c r="G30" s="121"/>
      <c r="J30" s="139"/>
      <c r="K30" s="140"/>
      <c r="L30" s="124"/>
      <c r="M30" s="141"/>
      <c r="N30" s="100"/>
      <c r="O30" s="98"/>
      <c r="P30" s="100"/>
      <c r="Q30" s="98"/>
    </row>
    <row r="31" spans="1:17" s="122" customFormat="1" ht="114.75" x14ac:dyDescent="0.2">
      <c r="A31" s="125" t="s">
        <v>397</v>
      </c>
      <c r="B31" s="117"/>
      <c r="C31" s="132" t="s">
        <v>398</v>
      </c>
      <c r="D31" s="133"/>
      <c r="E31" s="120"/>
      <c r="F31" s="120">
        <v>0</v>
      </c>
      <c r="G31" s="121"/>
      <c r="K31" s="123"/>
      <c r="L31" s="124"/>
      <c r="N31" s="100"/>
      <c r="O31" s="98"/>
      <c r="P31" s="100"/>
      <c r="Q31" s="98"/>
    </row>
    <row r="32" spans="1:17" s="122" customFormat="1" ht="25.5" x14ac:dyDescent="0.2">
      <c r="A32" s="125" t="s">
        <v>399</v>
      </c>
      <c r="B32" s="138"/>
      <c r="C32" s="132" t="s">
        <v>400</v>
      </c>
      <c r="F32" s="122">
        <v>0</v>
      </c>
      <c r="K32" s="123"/>
      <c r="L32" s="124"/>
      <c r="N32" s="100"/>
      <c r="O32" s="98"/>
      <c r="P32" s="100"/>
      <c r="Q32" s="98"/>
    </row>
    <row r="33" spans="1:17" s="122" customFormat="1" x14ac:dyDescent="0.2">
      <c r="A33" s="125" t="s">
        <v>366</v>
      </c>
      <c r="B33" s="126"/>
      <c r="C33" s="132" t="s">
        <v>401</v>
      </c>
      <c r="D33" s="133" t="s">
        <v>388</v>
      </c>
      <c r="E33" s="120">
        <f>1.5*5*6.1*1.1</f>
        <v>50.325000000000003</v>
      </c>
      <c r="F33" s="120"/>
      <c r="G33" s="121">
        <f>E33*F33</f>
        <v>0</v>
      </c>
      <c r="K33" s="123"/>
      <c r="L33" s="124"/>
      <c r="N33" s="100"/>
      <c r="O33" s="98"/>
      <c r="P33" s="100"/>
      <c r="Q33" s="98"/>
    </row>
    <row r="34" spans="1:17" s="122" customFormat="1" x14ac:dyDescent="0.2">
      <c r="A34" s="125" t="s">
        <v>366</v>
      </c>
      <c r="B34" s="132"/>
      <c r="C34" s="132"/>
      <c r="D34" s="133"/>
      <c r="E34" s="120"/>
      <c r="F34" s="120">
        <v>0</v>
      </c>
      <c r="G34" s="121"/>
      <c r="K34" s="123"/>
      <c r="L34" s="124"/>
      <c r="N34" s="100"/>
      <c r="O34" s="98"/>
      <c r="P34" s="100"/>
      <c r="Q34" s="98"/>
    </row>
    <row r="35" spans="1:17" ht="114.75" x14ac:dyDescent="0.2">
      <c r="A35" s="102" t="s">
        <v>402</v>
      </c>
      <c r="B35" s="117"/>
      <c r="C35" s="132" t="s">
        <v>403</v>
      </c>
      <c r="F35" s="120">
        <v>0</v>
      </c>
      <c r="H35" s="122"/>
      <c r="I35" s="122"/>
      <c r="J35" s="122"/>
      <c r="L35" s="124"/>
    </row>
    <row r="36" spans="1:17" x14ac:dyDescent="0.2">
      <c r="A36" s="102" t="s">
        <v>366</v>
      </c>
      <c r="B36" s="126"/>
      <c r="C36" s="132" t="s">
        <v>376</v>
      </c>
      <c r="D36" s="133" t="s">
        <v>377</v>
      </c>
      <c r="E36" s="120">
        <f>1.5*5*0.2</f>
        <v>1.5</v>
      </c>
      <c r="G36" s="121">
        <f>E36*F36</f>
        <v>0</v>
      </c>
      <c r="H36" s="122"/>
      <c r="I36" s="122"/>
      <c r="J36" s="122"/>
      <c r="L36" s="124"/>
    </row>
    <row r="37" spans="1:17" s="122" customFormat="1" x14ac:dyDescent="0.2">
      <c r="A37" s="125" t="s">
        <v>366</v>
      </c>
      <c r="B37" s="126"/>
      <c r="C37" s="132"/>
      <c r="D37" s="133"/>
      <c r="E37" s="120"/>
      <c r="F37" s="120">
        <v>0</v>
      </c>
      <c r="G37" s="121"/>
      <c r="K37" s="123"/>
      <c r="L37" s="124"/>
    </row>
    <row r="38" spans="1:17" s="122" customFormat="1" ht="165.75" x14ac:dyDescent="0.2">
      <c r="A38" s="125" t="s">
        <v>404</v>
      </c>
      <c r="B38" s="117"/>
      <c r="C38" s="132" t="s">
        <v>405</v>
      </c>
      <c r="F38" s="122">
        <v>0</v>
      </c>
      <c r="K38" s="123"/>
      <c r="L38" s="124"/>
    </row>
    <row r="39" spans="1:17" s="122" customFormat="1" x14ac:dyDescent="0.2">
      <c r="A39" s="125" t="s">
        <v>366</v>
      </c>
      <c r="B39" s="126"/>
      <c r="C39" s="132" t="s">
        <v>406</v>
      </c>
      <c r="D39" s="133" t="s">
        <v>377</v>
      </c>
      <c r="E39" s="120">
        <f>1.5*5*0.1</f>
        <v>0.75</v>
      </c>
      <c r="F39" s="120"/>
      <c r="G39" s="121">
        <f>E39*F39</f>
        <v>0</v>
      </c>
      <c r="K39" s="123"/>
      <c r="L39" s="124"/>
    </row>
    <row r="40" spans="1:17" s="122" customFormat="1" x14ac:dyDescent="0.2">
      <c r="A40" s="125" t="s">
        <v>366</v>
      </c>
      <c r="B40" s="126"/>
      <c r="C40" s="132"/>
      <c r="D40" s="133"/>
      <c r="E40" s="120"/>
      <c r="F40" s="120"/>
      <c r="G40" s="121"/>
      <c r="K40" s="123"/>
    </row>
    <row r="41" spans="1:17" ht="12.6" customHeight="1" x14ac:dyDescent="0.2">
      <c r="A41" s="102" t="s">
        <v>366</v>
      </c>
    </row>
    <row r="42" spans="1:17" s="122" customFormat="1" ht="13.5" thickBot="1" x14ac:dyDescent="0.25">
      <c r="A42" s="125" t="s">
        <v>366</v>
      </c>
      <c r="B42" s="126"/>
      <c r="C42" s="132"/>
      <c r="D42" s="133"/>
      <c r="E42" s="120"/>
      <c r="F42" s="120"/>
      <c r="G42" s="121"/>
      <c r="K42" s="123"/>
    </row>
    <row r="43" spans="1:17" ht="14.25" thickTop="1" thickBot="1" x14ac:dyDescent="0.25">
      <c r="A43" s="143" t="s">
        <v>366</v>
      </c>
      <c r="B43" s="144"/>
      <c r="C43" s="145" t="s">
        <v>407</v>
      </c>
      <c r="D43" s="146"/>
      <c r="E43" s="147"/>
      <c r="F43" s="147"/>
      <c r="G43" s="148"/>
    </row>
    <row r="44" spans="1:17" ht="13.5" thickTop="1" x14ac:dyDescent="0.2">
      <c r="A44" s="125" t="s">
        <v>366</v>
      </c>
      <c r="B44" s="126"/>
      <c r="C44" s="149"/>
      <c r="D44" s="150"/>
      <c r="E44" s="120"/>
    </row>
    <row r="45" spans="1:17" s="122" customFormat="1" ht="15" customHeight="1" x14ac:dyDescent="0.2">
      <c r="A45" s="151" t="s">
        <v>7</v>
      </c>
      <c r="B45" s="152"/>
      <c r="C45" s="153" t="str">
        <f>C3</f>
        <v>PRIPREMNI RADOVI</v>
      </c>
      <c r="D45" s="154"/>
      <c r="E45" s="155"/>
      <c r="F45" s="155"/>
      <c r="G45" s="156">
        <f>G3</f>
        <v>0</v>
      </c>
      <c r="K45" s="123"/>
    </row>
    <row r="46" spans="1:17" s="122" customFormat="1" ht="15" customHeight="1" x14ac:dyDescent="0.2">
      <c r="A46" s="151" t="s">
        <v>18</v>
      </c>
      <c r="B46" s="152"/>
      <c r="C46" s="157" t="str">
        <f>C10</f>
        <v>SANACIJA TUNELSKE OBLOGE</v>
      </c>
      <c r="D46" s="154"/>
      <c r="E46" s="155"/>
      <c r="F46" s="155"/>
      <c r="G46" s="156">
        <f>G10</f>
        <v>0</v>
      </c>
      <c r="K46" s="123"/>
    </row>
    <row r="47" spans="1:17" x14ac:dyDescent="0.2">
      <c r="A47" s="125" t="s">
        <v>366</v>
      </c>
      <c r="B47" s="126"/>
      <c r="C47" s="158"/>
      <c r="D47" s="150"/>
      <c r="E47" s="159"/>
      <c r="F47" s="159"/>
      <c r="G47" s="160"/>
    </row>
    <row r="48" spans="1:17" s="122" customFormat="1" x14ac:dyDescent="0.2">
      <c r="A48" s="161" t="s">
        <v>366</v>
      </c>
      <c r="B48" s="162"/>
      <c r="C48" s="163" t="s">
        <v>408</v>
      </c>
      <c r="D48" s="164"/>
      <c r="E48" s="165"/>
      <c r="F48" s="165"/>
      <c r="G48" s="166">
        <f>SUM(G45:G46)</f>
        <v>0</v>
      </c>
      <c r="K48" s="123"/>
    </row>
    <row r="49" spans="1:17" x14ac:dyDescent="0.2">
      <c r="A49" s="102" t="s">
        <v>366</v>
      </c>
      <c r="C49" s="137" t="s">
        <v>409</v>
      </c>
      <c r="G49" s="167">
        <f>G48*25/100</f>
        <v>0</v>
      </c>
      <c r="K49" s="98"/>
    </row>
    <row r="50" spans="1:17" s="122" customFormat="1" ht="15" x14ac:dyDescent="0.2">
      <c r="A50" s="161" t="s">
        <v>366</v>
      </c>
      <c r="B50" s="162"/>
      <c r="C50" s="168" t="s">
        <v>410</v>
      </c>
      <c r="D50" s="164"/>
      <c r="E50" s="165"/>
      <c r="F50" s="165"/>
      <c r="G50" s="166">
        <f>SUM(G48:G49)</f>
        <v>0</v>
      </c>
    </row>
    <row r="51" spans="1:17" s="103" customFormat="1" x14ac:dyDescent="0.2">
      <c r="A51" s="102" t="s">
        <v>366</v>
      </c>
      <c r="C51" s="142"/>
      <c r="D51" s="119"/>
      <c r="E51" s="100"/>
      <c r="F51" s="120"/>
      <c r="G51" s="121"/>
      <c r="H51" s="98"/>
      <c r="I51" s="98"/>
      <c r="J51" s="98"/>
      <c r="K51" s="123"/>
      <c r="L51" s="98"/>
      <c r="M51" s="98"/>
      <c r="N51" s="98"/>
      <c r="O51" s="98"/>
      <c r="P51" s="98"/>
      <c r="Q51" s="98"/>
    </row>
    <row r="52" spans="1:17" s="103" customFormat="1" x14ac:dyDescent="0.2">
      <c r="A52" s="102" t="s">
        <v>366</v>
      </c>
      <c r="C52" s="142"/>
      <c r="D52" s="119"/>
      <c r="E52" s="100"/>
      <c r="F52" s="120"/>
      <c r="G52" s="121"/>
      <c r="H52" s="98"/>
      <c r="I52" s="98"/>
      <c r="J52" s="98"/>
      <c r="K52" s="123"/>
      <c r="L52" s="98"/>
      <c r="M52" s="98"/>
      <c r="N52" s="98"/>
      <c r="O52" s="98"/>
      <c r="P52" s="98"/>
      <c r="Q52" s="98"/>
    </row>
    <row r="53" spans="1:17" s="103" customFormat="1" x14ac:dyDescent="0.2">
      <c r="A53" s="102" t="s">
        <v>366</v>
      </c>
      <c r="C53" s="142"/>
      <c r="D53" s="119"/>
      <c r="E53" s="100"/>
      <c r="F53" s="120"/>
      <c r="G53" s="121"/>
      <c r="H53" s="98"/>
      <c r="I53" s="98"/>
      <c r="J53" s="98"/>
      <c r="K53" s="123"/>
      <c r="L53" s="98"/>
      <c r="M53" s="98"/>
      <c r="N53" s="98"/>
      <c r="O53" s="98"/>
      <c r="P53" s="98"/>
      <c r="Q53" s="98"/>
    </row>
    <row r="54" spans="1:17" s="103" customFormat="1" x14ac:dyDescent="0.2">
      <c r="A54" s="102" t="s">
        <v>366</v>
      </c>
      <c r="C54" s="142"/>
      <c r="D54" s="119"/>
      <c r="E54" s="100"/>
      <c r="F54" s="120"/>
      <c r="G54" s="121"/>
      <c r="H54" s="98"/>
      <c r="I54" s="98"/>
      <c r="J54" s="98"/>
      <c r="K54" s="123"/>
      <c r="L54" s="98"/>
      <c r="M54" s="98"/>
      <c r="N54" s="98"/>
      <c r="O54" s="98"/>
      <c r="P54" s="98"/>
      <c r="Q54" s="98"/>
    </row>
    <row r="55" spans="1:17" s="103" customFormat="1" x14ac:dyDescent="0.2">
      <c r="A55" s="102" t="s">
        <v>366</v>
      </c>
      <c r="C55" s="142"/>
      <c r="D55" s="119"/>
      <c r="E55" s="100"/>
      <c r="F55" s="120"/>
      <c r="G55" s="121"/>
      <c r="H55" s="98"/>
      <c r="I55" s="98"/>
      <c r="J55" s="98"/>
      <c r="K55" s="123"/>
      <c r="L55" s="98"/>
      <c r="M55" s="98"/>
      <c r="N55" s="98"/>
      <c r="O55" s="98"/>
      <c r="P55" s="98"/>
      <c r="Q55" s="98"/>
    </row>
    <row r="56" spans="1:17" s="103" customFormat="1" x14ac:dyDescent="0.2">
      <c r="A56" s="102" t="s">
        <v>366</v>
      </c>
      <c r="C56" s="142"/>
      <c r="D56" s="119"/>
      <c r="E56" s="100"/>
      <c r="F56" s="120"/>
      <c r="G56" s="121"/>
      <c r="H56" s="98"/>
      <c r="I56" s="98"/>
      <c r="J56" s="98"/>
      <c r="K56" s="123"/>
      <c r="L56" s="98"/>
      <c r="M56" s="98"/>
      <c r="N56" s="98"/>
      <c r="O56" s="98"/>
      <c r="P56" s="98"/>
      <c r="Q56" s="98"/>
    </row>
    <row r="57" spans="1:17" s="103" customFormat="1" x14ac:dyDescent="0.2">
      <c r="A57" s="102" t="s">
        <v>366</v>
      </c>
      <c r="C57" s="142"/>
      <c r="D57" s="119"/>
      <c r="E57" s="100"/>
      <c r="F57" s="120"/>
      <c r="G57" s="121"/>
      <c r="H57" s="98"/>
      <c r="I57" s="98"/>
      <c r="J57" s="98"/>
      <c r="K57" s="123"/>
      <c r="L57" s="98"/>
      <c r="M57" s="98"/>
      <c r="N57" s="98"/>
      <c r="O57" s="98"/>
      <c r="P57" s="98"/>
      <c r="Q57" s="98"/>
    </row>
    <row r="58" spans="1:17" s="103" customFormat="1" x14ac:dyDescent="0.2">
      <c r="A58" s="102" t="s">
        <v>366</v>
      </c>
      <c r="C58" s="142"/>
      <c r="D58" s="119"/>
      <c r="E58" s="100"/>
      <c r="F58" s="120"/>
      <c r="G58" s="121"/>
      <c r="H58" s="98"/>
      <c r="I58" s="98"/>
      <c r="J58" s="98"/>
      <c r="K58" s="123"/>
      <c r="L58" s="98"/>
      <c r="M58" s="98"/>
      <c r="N58" s="98"/>
      <c r="O58" s="98"/>
      <c r="P58" s="98"/>
      <c r="Q58" s="98"/>
    </row>
    <row r="59" spans="1:17" s="103" customFormat="1" x14ac:dyDescent="0.2">
      <c r="A59" s="102" t="s">
        <v>366</v>
      </c>
      <c r="C59" s="142"/>
      <c r="D59" s="119"/>
      <c r="E59" s="100"/>
      <c r="F59" s="120"/>
      <c r="G59" s="121"/>
      <c r="H59" s="98"/>
      <c r="I59" s="98"/>
      <c r="J59" s="98"/>
      <c r="K59" s="123"/>
      <c r="L59" s="98"/>
      <c r="M59" s="98"/>
      <c r="N59" s="98"/>
      <c r="O59" s="98"/>
      <c r="P59" s="98"/>
      <c r="Q59" s="98"/>
    </row>
    <row r="60" spans="1:17" s="103" customFormat="1" x14ac:dyDescent="0.2">
      <c r="A60" s="102" t="s">
        <v>366</v>
      </c>
      <c r="C60" s="142"/>
      <c r="D60" s="119"/>
      <c r="E60" s="100"/>
      <c r="F60" s="120"/>
      <c r="G60" s="121"/>
      <c r="H60" s="98"/>
      <c r="I60" s="98"/>
      <c r="J60" s="98"/>
      <c r="K60" s="123"/>
      <c r="L60" s="98"/>
      <c r="M60" s="98"/>
      <c r="N60" s="98"/>
      <c r="O60" s="98"/>
      <c r="P60" s="98"/>
      <c r="Q60" s="98"/>
    </row>
    <row r="61" spans="1:17" s="103" customFormat="1" x14ac:dyDescent="0.2">
      <c r="A61" s="102" t="s">
        <v>366</v>
      </c>
      <c r="C61" s="142"/>
      <c r="D61" s="119"/>
      <c r="E61" s="100"/>
      <c r="F61" s="120"/>
      <c r="G61" s="121"/>
      <c r="H61" s="98"/>
      <c r="I61" s="98"/>
      <c r="J61" s="98"/>
      <c r="K61" s="123"/>
      <c r="L61" s="98"/>
      <c r="M61" s="98"/>
      <c r="N61" s="98"/>
      <c r="O61" s="98"/>
      <c r="P61" s="98"/>
      <c r="Q61" s="98"/>
    </row>
    <row r="62" spans="1:17" s="103" customFormat="1" x14ac:dyDescent="0.2">
      <c r="A62" s="102" t="s">
        <v>366</v>
      </c>
      <c r="C62" s="142"/>
      <c r="D62" s="119"/>
      <c r="E62" s="100"/>
      <c r="F62" s="120"/>
      <c r="G62" s="121"/>
      <c r="H62" s="98"/>
      <c r="I62" s="98"/>
      <c r="J62" s="98"/>
      <c r="K62" s="123"/>
      <c r="L62" s="98"/>
      <c r="M62" s="98"/>
      <c r="N62" s="98"/>
      <c r="O62" s="98"/>
      <c r="P62" s="98"/>
      <c r="Q62" s="98"/>
    </row>
    <row r="63" spans="1:17" s="103" customFormat="1" x14ac:dyDescent="0.2">
      <c r="A63" s="102" t="s">
        <v>366</v>
      </c>
      <c r="C63" s="142"/>
      <c r="D63" s="119"/>
      <c r="E63" s="100"/>
      <c r="F63" s="120"/>
      <c r="G63" s="121"/>
      <c r="H63" s="98"/>
      <c r="I63" s="98"/>
      <c r="J63" s="98"/>
      <c r="K63" s="123"/>
      <c r="L63" s="98"/>
      <c r="M63" s="98"/>
      <c r="N63" s="98"/>
      <c r="O63" s="98"/>
      <c r="P63" s="98"/>
      <c r="Q63" s="98"/>
    </row>
    <row r="64" spans="1:17" s="103" customFormat="1" x14ac:dyDescent="0.2">
      <c r="A64" s="102" t="s">
        <v>366</v>
      </c>
      <c r="C64" s="142"/>
      <c r="D64" s="119"/>
      <c r="E64" s="100"/>
      <c r="F64" s="120"/>
      <c r="G64" s="121"/>
      <c r="H64" s="98"/>
      <c r="I64" s="98"/>
      <c r="J64" s="98"/>
      <c r="K64" s="123"/>
      <c r="L64" s="98"/>
      <c r="M64" s="98"/>
      <c r="N64" s="98"/>
      <c r="O64" s="98"/>
      <c r="P64" s="98"/>
      <c r="Q64" s="98"/>
    </row>
    <row r="65" spans="1:17" s="103" customFormat="1" x14ac:dyDescent="0.2">
      <c r="A65" s="102" t="s">
        <v>366</v>
      </c>
      <c r="C65" s="142"/>
      <c r="D65" s="119"/>
      <c r="E65" s="100"/>
      <c r="F65" s="120"/>
      <c r="G65" s="121"/>
      <c r="H65" s="98"/>
      <c r="I65" s="98"/>
      <c r="J65" s="98"/>
      <c r="K65" s="123"/>
      <c r="L65" s="98"/>
      <c r="M65" s="98"/>
      <c r="N65" s="98"/>
      <c r="O65" s="98"/>
      <c r="P65" s="98"/>
      <c r="Q65" s="98"/>
    </row>
    <row r="66" spans="1:17" s="103" customFormat="1" x14ac:dyDescent="0.2">
      <c r="A66" s="102" t="s">
        <v>366</v>
      </c>
      <c r="C66" s="142"/>
      <c r="D66" s="119"/>
      <c r="E66" s="100"/>
      <c r="F66" s="120"/>
      <c r="G66" s="121"/>
      <c r="H66" s="98"/>
      <c r="I66" s="98"/>
      <c r="J66" s="98"/>
      <c r="K66" s="123"/>
      <c r="L66" s="98"/>
      <c r="M66" s="98"/>
      <c r="N66" s="98"/>
      <c r="O66" s="98"/>
      <c r="P66" s="98"/>
      <c r="Q66" s="98"/>
    </row>
    <row r="67" spans="1:17" s="103" customFormat="1" x14ac:dyDescent="0.2">
      <c r="A67" s="102" t="s">
        <v>366</v>
      </c>
      <c r="C67" s="142"/>
      <c r="D67" s="119"/>
      <c r="E67" s="100"/>
      <c r="F67" s="120"/>
      <c r="G67" s="121"/>
      <c r="H67" s="98"/>
      <c r="I67" s="98"/>
      <c r="J67" s="98"/>
      <c r="K67" s="123"/>
      <c r="L67" s="98"/>
      <c r="M67" s="98"/>
      <c r="N67" s="98"/>
      <c r="O67" s="98"/>
      <c r="P67" s="98"/>
      <c r="Q67" s="98"/>
    </row>
    <row r="68" spans="1:17" s="103" customFormat="1" x14ac:dyDescent="0.2">
      <c r="A68" s="102" t="s">
        <v>366</v>
      </c>
      <c r="C68" s="142"/>
      <c r="D68" s="119"/>
      <c r="E68" s="100"/>
      <c r="F68" s="120"/>
      <c r="G68" s="121"/>
      <c r="H68" s="98"/>
      <c r="I68" s="98"/>
      <c r="J68" s="98"/>
      <c r="K68" s="123"/>
      <c r="L68" s="98"/>
      <c r="M68" s="98"/>
      <c r="N68" s="98"/>
      <c r="O68" s="98"/>
      <c r="P68" s="98"/>
      <c r="Q68" s="98"/>
    </row>
    <row r="69" spans="1:17" s="103" customFormat="1" x14ac:dyDescent="0.2">
      <c r="A69" s="102" t="s">
        <v>366</v>
      </c>
      <c r="C69" s="142"/>
      <c r="D69" s="119"/>
      <c r="E69" s="100"/>
      <c r="F69" s="120"/>
      <c r="G69" s="121"/>
      <c r="H69" s="98"/>
      <c r="I69" s="98"/>
      <c r="J69" s="98"/>
      <c r="K69" s="123"/>
      <c r="L69" s="98"/>
      <c r="M69" s="98"/>
      <c r="N69" s="98"/>
      <c r="O69" s="98"/>
      <c r="P69" s="98"/>
      <c r="Q69" s="98"/>
    </row>
    <row r="70" spans="1:17" s="103" customFormat="1" x14ac:dyDescent="0.2">
      <c r="A70" s="102" t="s">
        <v>366</v>
      </c>
      <c r="C70" s="142"/>
      <c r="D70" s="119"/>
      <c r="E70" s="100"/>
      <c r="F70" s="120"/>
      <c r="G70" s="121"/>
      <c r="H70" s="98"/>
      <c r="I70" s="98"/>
      <c r="J70" s="98"/>
      <c r="K70" s="123"/>
      <c r="L70" s="98"/>
      <c r="M70" s="98"/>
      <c r="N70" s="98"/>
      <c r="O70" s="98"/>
      <c r="P70" s="98"/>
      <c r="Q70" s="98"/>
    </row>
    <row r="71" spans="1:17" s="103" customFormat="1" x14ac:dyDescent="0.2">
      <c r="A71" s="102" t="s">
        <v>366</v>
      </c>
      <c r="C71" s="142"/>
      <c r="D71" s="119"/>
      <c r="E71" s="100"/>
      <c r="F71" s="120"/>
      <c r="G71" s="121"/>
      <c r="H71" s="98"/>
      <c r="I71" s="98"/>
      <c r="J71" s="98"/>
      <c r="K71" s="123"/>
      <c r="L71" s="98"/>
      <c r="M71" s="98"/>
      <c r="N71" s="98"/>
      <c r="O71" s="98"/>
      <c r="P71" s="98"/>
      <c r="Q71" s="98"/>
    </row>
    <row r="72" spans="1:17" s="103" customFormat="1" x14ac:dyDescent="0.2">
      <c r="A72" s="102" t="s">
        <v>366</v>
      </c>
      <c r="C72" s="142"/>
      <c r="D72" s="119"/>
      <c r="E72" s="100"/>
      <c r="F72" s="120"/>
      <c r="G72" s="121"/>
      <c r="H72" s="98"/>
      <c r="I72" s="98"/>
      <c r="J72" s="98"/>
      <c r="K72" s="123"/>
      <c r="L72" s="98"/>
      <c r="M72" s="98"/>
      <c r="N72" s="98"/>
      <c r="O72" s="98"/>
      <c r="P72" s="98"/>
      <c r="Q72" s="98"/>
    </row>
    <row r="73" spans="1:17" s="103" customFormat="1" x14ac:dyDescent="0.2">
      <c r="A73" s="102" t="s">
        <v>366</v>
      </c>
      <c r="C73" s="142"/>
      <c r="D73" s="119"/>
      <c r="E73" s="100"/>
      <c r="F73" s="120"/>
      <c r="G73" s="121"/>
      <c r="H73" s="98"/>
      <c r="I73" s="98"/>
      <c r="J73" s="98"/>
      <c r="K73" s="123"/>
      <c r="L73" s="98"/>
      <c r="M73" s="98"/>
      <c r="N73" s="98"/>
      <c r="O73" s="98"/>
      <c r="P73" s="98"/>
      <c r="Q73" s="98"/>
    </row>
    <row r="74" spans="1:17" s="103" customFormat="1" x14ac:dyDescent="0.2">
      <c r="A74" s="102" t="s">
        <v>366</v>
      </c>
      <c r="C74" s="142"/>
      <c r="D74" s="119"/>
      <c r="E74" s="100"/>
      <c r="F74" s="120"/>
      <c r="G74" s="121"/>
      <c r="H74" s="98"/>
      <c r="I74" s="98"/>
      <c r="J74" s="98"/>
      <c r="K74" s="123"/>
      <c r="L74" s="98"/>
      <c r="M74" s="98"/>
      <c r="N74" s="98"/>
      <c r="O74" s="98"/>
      <c r="P74" s="98"/>
      <c r="Q74" s="98"/>
    </row>
    <row r="75" spans="1:17" s="103" customFormat="1" x14ac:dyDescent="0.2">
      <c r="A75" s="102" t="s">
        <v>366</v>
      </c>
      <c r="C75" s="142"/>
      <c r="D75" s="119"/>
      <c r="E75" s="100"/>
      <c r="F75" s="120"/>
      <c r="G75" s="121"/>
      <c r="H75" s="98"/>
      <c r="I75" s="98"/>
      <c r="J75" s="98"/>
      <c r="K75" s="123"/>
      <c r="L75" s="98"/>
      <c r="M75" s="98"/>
      <c r="N75" s="98"/>
      <c r="O75" s="98"/>
      <c r="P75" s="98"/>
      <c r="Q75" s="98"/>
    </row>
    <row r="76" spans="1:17" s="103" customFormat="1" x14ac:dyDescent="0.2">
      <c r="A76" s="102" t="s">
        <v>366</v>
      </c>
      <c r="C76" s="142"/>
      <c r="D76" s="119"/>
      <c r="E76" s="100"/>
      <c r="F76" s="120"/>
      <c r="G76" s="121"/>
      <c r="H76" s="98"/>
      <c r="I76" s="98"/>
      <c r="J76" s="98"/>
      <c r="K76" s="123"/>
      <c r="L76" s="98"/>
      <c r="M76" s="98"/>
      <c r="N76" s="98"/>
      <c r="O76" s="98"/>
      <c r="P76" s="98"/>
      <c r="Q76" s="98"/>
    </row>
    <row r="77" spans="1:17" s="103" customFormat="1" x14ac:dyDescent="0.2">
      <c r="A77" s="102" t="s">
        <v>366</v>
      </c>
      <c r="C77" s="142"/>
      <c r="D77" s="119"/>
      <c r="E77" s="100"/>
      <c r="F77" s="120"/>
      <c r="G77" s="121"/>
      <c r="H77" s="98"/>
      <c r="I77" s="98"/>
      <c r="J77" s="98"/>
      <c r="K77" s="123"/>
      <c r="L77" s="98"/>
      <c r="M77" s="98"/>
      <c r="N77" s="98"/>
      <c r="O77" s="98"/>
      <c r="P77" s="98"/>
      <c r="Q77" s="98"/>
    </row>
    <row r="78" spans="1:17" s="103" customFormat="1" x14ac:dyDescent="0.2">
      <c r="A78" s="102" t="s">
        <v>366</v>
      </c>
      <c r="C78" s="142"/>
      <c r="D78" s="119"/>
      <c r="E78" s="100"/>
      <c r="F78" s="120"/>
      <c r="G78" s="121"/>
      <c r="H78" s="98"/>
      <c r="I78" s="98"/>
      <c r="J78" s="98"/>
      <c r="K78" s="123"/>
      <c r="L78" s="98"/>
      <c r="M78" s="98"/>
      <c r="N78" s="98"/>
      <c r="O78" s="98"/>
      <c r="P78" s="98"/>
      <c r="Q78" s="98"/>
    </row>
    <row r="79" spans="1:17" s="103" customFormat="1" x14ac:dyDescent="0.2">
      <c r="A79" s="102" t="s">
        <v>366</v>
      </c>
      <c r="C79" s="142"/>
      <c r="D79" s="119"/>
      <c r="E79" s="100"/>
      <c r="F79" s="120"/>
      <c r="G79" s="121"/>
      <c r="H79" s="98"/>
      <c r="I79" s="98"/>
      <c r="J79" s="98"/>
      <c r="K79" s="123"/>
      <c r="L79" s="98"/>
      <c r="M79" s="98"/>
      <c r="N79" s="98"/>
      <c r="O79" s="98"/>
      <c r="P79" s="98"/>
      <c r="Q79" s="98"/>
    </row>
    <row r="80" spans="1:17" s="103" customFormat="1" x14ac:dyDescent="0.2">
      <c r="A80" s="102" t="s">
        <v>366</v>
      </c>
      <c r="C80" s="142"/>
      <c r="D80" s="119"/>
      <c r="E80" s="100"/>
      <c r="F80" s="120"/>
      <c r="G80" s="121"/>
      <c r="H80" s="98"/>
      <c r="I80" s="98"/>
      <c r="J80" s="98"/>
      <c r="K80" s="123"/>
      <c r="L80" s="98"/>
      <c r="M80" s="98"/>
      <c r="N80" s="98"/>
      <c r="O80" s="98"/>
      <c r="P80" s="98"/>
      <c r="Q80" s="98"/>
    </row>
    <row r="81" spans="1:17" s="103" customFormat="1" x14ac:dyDescent="0.2">
      <c r="A81" s="102" t="s">
        <v>366</v>
      </c>
      <c r="C81" s="142"/>
      <c r="D81" s="119"/>
      <c r="E81" s="100"/>
      <c r="F81" s="120"/>
      <c r="G81" s="121"/>
      <c r="H81" s="98"/>
      <c r="I81" s="98"/>
      <c r="J81" s="98"/>
      <c r="K81" s="123"/>
      <c r="L81" s="98"/>
      <c r="M81" s="98"/>
      <c r="N81" s="98"/>
      <c r="O81" s="98"/>
      <c r="P81" s="98"/>
      <c r="Q81" s="98"/>
    </row>
    <row r="82" spans="1:17" s="103" customFormat="1" x14ac:dyDescent="0.2">
      <c r="A82" s="102" t="s">
        <v>366</v>
      </c>
      <c r="C82" s="142"/>
      <c r="D82" s="119"/>
      <c r="E82" s="100"/>
      <c r="F82" s="120"/>
      <c r="G82" s="121"/>
      <c r="H82" s="98"/>
      <c r="I82" s="98"/>
      <c r="J82" s="98"/>
      <c r="K82" s="123"/>
      <c r="L82" s="98"/>
      <c r="M82" s="98"/>
      <c r="N82" s="98"/>
      <c r="O82" s="98"/>
      <c r="P82" s="98"/>
      <c r="Q82" s="98"/>
    </row>
    <row r="83" spans="1:17" s="103" customFormat="1" x14ac:dyDescent="0.2">
      <c r="A83" s="102" t="s">
        <v>366</v>
      </c>
      <c r="C83" s="142"/>
      <c r="D83" s="119"/>
      <c r="E83" s="100"/>
      <c r="F83" s="120"/>
      <c r="G83" s="121"/>
      <c r="H83" s="98"/>
      <c r="I83" s="98"/>
      <c r="J83" s="98"/>
      <c r="K83" s="123"/>
      <c r="L83" s="98"/>
      <c r="M83" s="98"/>
      <c r="N83" s="98"/>
      <c r="O83" s="98"/>
      <c r="P83" s="98"/>
      <c r="Q83" s="98"/>
    </row>
    <row r="84" spans="1:17" s="103" customFormat="1" x14ac:dyDescent="0.2">
      <c r="A84" s="102" t="s">
        <v>366</v>
      </c>
      <c r="C84" s="142"/>
      <c r="D84" s="119"/>
      <c r="E84" s="100"/>
      <c r="F84" s="120"/>
      <c r="G84" s="121"/>
      <c r="H84" s="98"/>
      <c r="I84" s="98"/>
      <c r="J84" s="98"/>
      <c r="K84" s="123"/>
      <c r="L84" s="98"/>
      <c r="M84" s="98"/>
      <c r="N84" s="98"/>
      <c r="O84" s="98"/>
      <c r="P84" s="98"/>
      <c r="Q84" s="98"/>
    </row>
    <row r="85" spans="1:17" s="103" customFormat="1" x14ac:dyDescent="0.2">
      <c r="A85" s="102" t="s">
        <v>366</v>
      </c>
      <c r="C85" s="142"/>
      <c r="D85" s="119"/>
      <c r="E85" s="100"/>
      <c r="F85" s="120"/>
      <c r="G85" s="121"/>
      <c r="H85" s="98"/>
      <c r="I85" s="98"/>
      <c r="J85" s="98"/>
      <c r="K85" s="123"/>
      <c r="L85" s="98"/>
      <c r="M85" s="98"/>
      <c r="N85" s="98"/>
      <c r="O85" s="98"/>
      <c r="P85" s="98"/>
      <c r="Q85" s="98"/>
    </row>
    <row r="86" spans="1:17" s="103" customFormat="1" x14ac:dyDescent="0.2">
      <c r="A86" s="102" t="s">
        <v>366</v>
      </c>
      <c r="C86" s="142"/>
      <c r="D86" s="119"/>
      <c r="E86" s="100"/>
      <c r="F86" s="120"/>
      <c r="G86" s="121"/>
      <c r="H86" s="98"/>
      <c r="I86" s="98"/>
      <c r="J86" s="98"/>
      <c r="K86" s="123"/>
      <c r="L86" s="98"/>
      <c r="M86" s="98"/>
      <c r="N86" s="98"/>
      <c r="O86" s="98"/>
      <c r="P86" s="98"/>
      <c r="Q86" s="98"/>
    </row>
    <row r="87" spans="1:17" s="103" customFormat="1" x14ac:dyDescent="0.2">
      <c r="A87" s="102" t="s">
        <v>366</v>
      </c>
      <c r="C87" s="142"/>
      <c r="D87" s="119"/>
      <c r="E87" s="100"/>
      <c r="F87" s="120"/>
      <c r="G87" s="121"/>
      <c r="H87" s="98"/>
      <c r="I87" s="98"/>
      <c r="J87" s="98"/>
      <c r="K87" s="123"/>
      <c r="L87" s="98"/>
      <c r="M87" s="98"/>
      <c r="N87" s="98"/>
      <c r="O87" s="98"/>
      <c r="P87" s="98"/>
      <c r="Q87" s="98"/>
    </row>
    <row r="88" spans="1:17" s="103" customFormat="1" x14ac:dyDescent="0.2">
      <c r="A88" s="102" t="s">
        <v>366</v>
      </c>
      <c r="C88" s="142"/>
      <c r="D88" s="119"/>
      <c r="E88" s="100"/>
      <c r="F88" s="120"/>
      <c r="G88" s="121"/>
      <c r="H88" s="98"/>
      <c r="I88" s="98"/>
      <c r="J88" s="98"/>
      <c r="K88" s="123"/>
      <c r="L88" s="98"/>
      <c r="M88" s="98"/>
      <c r="N88" s="98"/>
      <c r="O88" s="98"/>
      <c r="P88" s="98"/>
      <c r="Q88" s="98"/>
    </row>
    <row r="89" spans="1:17" s="103" customFormat="1" x14ac:dyDescent="0.2">
      <c r="A89" s="102" t="s">
        <v>366</v>
      </c>
      <c r="C89" s="142"/>
      <c r="D89" s="119"/>
      <c r="E89" s="100"/>
      <c r="F89" s="120"/>
      <c r="G89" s="121"/>
      <c r="H89" s="98"/>
      <c r="I89" s="98"/>
      <c r="J89" s="98"/>
      <c r="K89" s="123"/>
      <c r="L89" s="98"/>
      <c r="M89" s="98"/>
      <c r="N89" s="98"/>
      <c r="O89" s="98"/>
      <c r="P89" s="98"/>
      <c r="Q89" s="98"/>
    </row>
    <row r="90" spans="1:17" s="103" customFormat="1" x14ac:dyDescent="0.2">
      <c r="A90" s="102" t="s">
        <v>366</v>
      </c>
      <c r="C90" s="142"/>
      <c r="D90" s="119"/>
      <c r="E90" s="100"/>
      <c r="F90" s="120"/>
      <c r="G90" s="121"/>
      <c r="H90" s="98"/>
      <c r="I90" s="98"/>
      <c r="J90" s="98"/>
      <c r="K90" s="123"/>
      <c r="L90" s="98"/>
      <c r="M90" s="98"/>
      <c r="N90" s="98"/>
      <c r="O90" s="98"/>
      <c r="P90" s="98"/>
      <c r="Q90" s="98"/>
    </row>
    <row r="91" spans="1:17" s="103" customFormat="1" x14ac:dyDescent="0.2">
      <c r="A91" s="102" t="s">
        <v>366</v>
      </c>
      <c r="C91" s="142"/>
      <c r="D91" s="119"/>
      <c r="E91" s="100"/>
      <c r="F91" s="120"/>
      <c r="G91" s="121"/>
      <c r="H91" s="98"/>
      <c r="I91" s="98"/>
      <c r="J91" s="98"/>
      <c r="K91" s="123"/>
      <c r="L91" s="98"/>
      <c r="M91" s="98"/>
      <c r="N91" s="98"/>
      <c r="O91" s="98"/>
      <c r="P91" s="98"/>
      <c r="Q91" s="98"/>
    </row>
    <row r="92" spans="1:17" s="103" customFormat="1" x14ac:dyDescent="0.2">
      <c r="A92" s="102" t="s">
        <v>366</v>
      </c>
      <c r="C92" s="142"/>
      <c r="D92" s="119"/>
      <c r="E92" s="100"/>
      <c r="F92" s="120"/>
      <c r="G92" s="121"/>
      <c r="H92" s="98"/>
      <c r="I92" s="98"/>
      <c r="J92" s="98"/>
      <c r="K92" s="123"/>
      <c r="L92" s="98"/>
      <c r="M92" s="98"/>
      <c r="N92" s="98"/>
      <c r="O92" s="98"/>
      <c r="P92" s="98"/>
      <c r="Q92" s="98"/>
    </row>
    <row r="93" spans="1:17" s="103" customFormat="1" x14ac:dyDescent="0.2">
      <c r="A93" s="102" t="s">
        <v>366</v>
      </c>
      <c r="C93" s="142"/>
      <c r="D93" s="119"/>
      <c r="E93" s="100"/>
      <c r="F93" s="120"/>
      <c r="G93" s="121"/>
      <c r="H93" s="98"/>
      <c r="I93" s="98"/>
      <c r="J93" s="98"/>
      <c r="K93" s="123"/>
      <c r="L93" s="98"/>
      <c r="M93" s="98"/>
      <c r="N93" s="98"/>
      <c r="O93" s="98"/>
      <c r="P93" s="98"/>
      <c r="Q93" s="98"/>
    </row>
    <row r="94" spans="1:17" s="103" customFormat="1" x14ac:dyDescent="0.2">
      <c r="A94" s="102" t="s">
        <v>366</v>
      </c>
      <c r="C94" s="142"/>
      <c r="D94" s="119"/>
      <c r="E94" s="100"/>
      <c r="F94" s="120"/>
      <c r="G94" s="121"/>
      <c r="H94" s="98"/>
      <c r="I94" s="98"/>
      <c r="J94" s="98"/>
      <c r="K94" s="123"/>
      <c r="L94" s="98"/>
      <c r="M94" s="98"/>
      <c r="N94" s="98"/>
      <c r="O94" s="98"/>
      <c r="P94" s="98"/>
      <c r="Q94" s="98"/>
    </row>
    <row r="95" spans="1:17" s="103" customFormat="1" x14ac:dyDescent="0.2">
      <c r="A95" s="102" t="s">
        <v>366</v>
      </c>
      <c r="C95" s="142"/>
      <c r="D95" s="119"/>
      <c r="E95" s="100"/>
      <c r="F95" s="120"/>
      <c r="G95" s="121"/>
      <c r="H95" s="98"/>
      <c r="I95" s="98"/>
      <c r="J95" s="98"/>
      <c r="K95" s="123"/>
      <c r="L95" s="98"/>
      <c r="M95" s="98"/>
      <c r="N95" s="98"/>
      <c r="O95" s="98"/>
      <c r="P95" s="98"/>
      <c r="Q95" s="98"/>
    </row>
    <row r="96" spans="1:17" s="103" customFormat="1" x14ac:dyDescent="0.2">
      <c r="A96" s="102" t="s">
        <v>366</v>
      </c>
      <c r="C96" s="142"/>
      <c r="D96" s="119"/>
      <c r="E96" s="100"/>
      <c r="F96" s="120"/>
      <c r="G96" s="121"/>
      <c r="H96" s="98"/>
      <c r="I96" s="98"/>
      <c r="J96" s="98"/>
      <c r="K96" s="123"/>
      <c r="L96" s="98"/>
      <c r="M96" s="98"/>
      <c r="N96" s="98"/>
      <c r="O96" s="98"/>
      <c r="P96" s="98"/>
      <c r="Q96" s="98"/>
    </row>
    <row r="97" spans="1:17" s="103" customFormat="1" x14ac:dyDescent="0.2">
      <c r="A97" s="102" t="s">
        <v>366</v>
      </c>
      <c r="C97" s="142"/>
      <c r="D97" s="119"/>
      <c r="E97" s="100"/>
      <c r="F97" s="120"/>
      <c r="G97" s="121"/>
      <c r="H97" s="98"/>
      <c r="I97" s="98"/>
      <c r="J97" s="98"/>
      <c r="K97" s="123"/>
      <c r="L97" s="98"/>
      <c r="M97" s="98"/>
      <c r="N97" s="98"/>
      <c r="O97" s="98"/>
      <c r="P97" s="98"/>
      <c r="Q97" s="98"/>
    </row>
    <row r="98" spans="1:17" s="103" customFormat="1" x14ac:dyDescent="0.2">
      <c r="A98" s="102" t="s">
        <v>366</v>
      </c>
      <c r="C98" s="142"/>
      <c r="D98" s="119"/>
      <c r="E98" s="100"/>
      <c r="F98" s="120"/>
      <c r="G98" s="121"/>
      <c r="H98" s="98"/>
      <c r="I98" s="98"/>
      <c r="J98" s="98"/>
      <c r="K98" s="123"/>
      <c r="L98" s="98"/>
      <c r="M98" s="98"/>
      <c r="N98" s="98"/>
      <c r="O98" s="98"/>
      <c r="P98" s="98"/>
      <c r="Q98" s="98"/>
    </row>
    <row r="99" spans="1:17" s="103" customFormat="1" x14ac:dyDescent="0.2">
      <c r="A99" s="102" t="s">
        <v>366</v>
      </c>
      <c r="C99" s="142"/>
      <c r="D99" s="119"/>
      <c r="E99" s="100"/>
      <c r="F99" s="120"/>
      <c r="G99" s="121"/>
      <c r="H99" s="98"/>
      <c r="I99" s="98"/>
      <c r="J99" s="98"/>
      <c r="K99" s="123"/>
      <c r="L99" s="98"/>
      <c r="M99" s="98"/>
      <c r="N99" s="98"/>
      <c r="O99" s="98"/>
      <c r="P99" s="98"/>
      <c r="Q99" s="98"/>
    </row>
    <row r="100" spans="1:17" s="103" customFormat="1" x14ac:dyDescent="0.2">
      <c r="A100" s="102" t="s">
        <v>366</v>
      </c>
      <c r="C100" s="142"/>
      <c r="D100" s="119"/>
      <c r="E100" s="100"/>
      <c r="F100" s="120"/>
      <c r="G100" s="121"/>
      <c r="H100" s="98"/>
      <c r="I100" s="98"/>
      <c r="J100" s="98"/>
      <c r="K100" s="123"/>
      <c r="L100" s="98"/>
      <c r="M100" s="98"/>
      <c r="N100" s="98"/>
      <c r="O100" s="98"/>
      <c r="P100" s="98"/>
      <c r="Q100" s="98"/>
    </row>
    <row r="101" spans="1:17" s="103" customFormat="1" x14ac:dyDescent="0.2">
      <c r="A101" s="102" t="s">
        <v>366</v>
      </c>
      <c r="C101" s="142"/>
      <c r="D101" s="119"/>
      <c r="E101" s="100"/>
      <c r="F101" s="120"/>
      <c r="G101" s="121"/>
      <c r="H101" s="98"/>
      <c r="I101" s="98"/>
      <c r="J101" s="98"/>
      <c r="K101" s="123"/>
      <c r="L101" s="98"/>
      <c r="M101" s="98"/>
      <c r="N101" s="98"/>
      <c r="O101" s="98"/>
      <c r="P101" s="98"/>
      <c r="Q101" s="98"/>
    </row>
    <row r="102" spans="1:17" s="103" customFormat="1" x14ac:dyDescent="0.2">
      <c r="A102" s="102" t="s">
        <v>366</v>
      </c>
      <c r="C102" s="142"/>
      <c r="D102" s="119"/>
      <c r="E102" s="100"/>
      <c r="F102" s="120"/>
      <c r="G102" s="121"/>
      <c r="H102" s="98"/>
      <c r="I102" s="98"/>
      <c r="J102" s="98"/>
      <c r="K102" s="123"/>
      <c r="L102" s="98"/>
      <c r="M102" s="98"/>
      <c r="N102" s="98"/>
      <c r="O102" s="98"/>
      <c r="P102" s="98"/>
      <c r="Q102" s="98"/>
    </row>
    <row r="103" spans="1:17" s="103" customFormat="1" x14ac:dyDescent="0.2">
      <c r="A103" s="102" t="s">
        <v>366</v>
      </c>
      <c r="C103" s="142"/>
      <c r="D103" s="119"/>
      <c r="E103" s="100"/>
      <c r="F103" s="120"/>
      <c r="G103" s="121"/>
      <c r="H103" s="98"/>
      <c r="I103" s="98"/>
      <c r="J103" s="98"/>
      <c r="K103" s="123"/>
      <c r="L103" s="98"/>
      <c r="M103" s="98"/>
      <c r="N103" s="98"/>
      <c r="O103" s="98"/>
      <c r="P103" s="98"/>
      <c r="Q103" s="98"/>
    </row>
    <row r="104" spans="1:17" s="103" customFormat="1" x14ac:dyDescent="0.2">
      <c r="A104" s="102" t="s">
        <v>366</v>
      </c>
      <c r="C104" s="142"/>
      <c r="D104" s="119"/>
      <c r="E104" s="100"/>
      <c r="F104" s="120"/>
      <c r="G104" s="121"/>
      <c r="H104" s="98"/>
      <c r="I104" s="98"/>
      <c r="J104" s="98"/>
      <c r="K104" s="123"/>
      <c r="L104" s="98"/>
      <c r="M104" s="98"/>
      <c r="N104" s="98"/>
      <c r="O104" s="98"/>
      <c r="P104" s="98"/>
      <c r="Q104" s="98"/>
    </row>
    <row r="105" spans="1:17" s="103" customFormat="1" x14ac:dyDescent="0.2">
      <c r="A105" s="102" t="s">
        <v>366</v>
      </c>
      <c r="C105" s="142"/>
      <c r="D105" s="119"/>
      <c r="E105" s="100"/>
      <c r="F105" s="120"/>
      <c r="G105" s="121"/>
      <c r="H105" s="98"/>
      <c r="I105" s="98"/>
      <c r="J105" s="98"/>
      <c r="K105" s="123"/>
      <c r="L105" s="98"/>
      <c r="M105" s="98"/>
      <c r="N105" s="98"/>
      <c r="O105" s="98"/>
      <c r="P105" s="98"/>
      <c r="Q105" s="98"/>
    </row>
    <row r="106" spans="1:17" s="103" customFormat="1" x14ac:dyDescent="0.2">
      <c r="A106" s="102" t="s">
        <v>366</v>
      </c>
      <c r="C106" s="142"/>
      <c r="D106" s="119"/>
      <c r="E106" s="100"/>
      <c r="F106" s="120"/>
      <c r="G106" s="121"/>
      <c r="H106" s="98"/>
      <c r="I106" s="98"/>
      <c r="J106" s="98"/>
      <c r="K106" s="123"/>
      <c r="L106" s="98"/>
      <c r="M106" s="98"/>
      <c r="N106" s="98"/>
      <c r="O106" s="98"/>
      <c r="P106" s="98"/>
      <c r="Q106" s="98"/>
    </row>
    <row r="107" spans="1:17" s="103" customFormat="1" x14ac:dyDescent="0.2">
      <c r="A107" s="102" t="s">
        <v>366</v>
      </c>
      <c r="C107" s="142"/>
      <c r="D107" s="119"/>
      <c r="E107" s="100"/>
      <c r="F107" s="120"/>
      <c r="G107" s="121"/>
      <c r="H107" s="98"/>
      <c r="I107" s="98"/>
      <c r="J107" s="98"/>
      <c r="K107" s="123"/>
      <c r="L107" s="98"/>
      <c r="M107" s="98"/>
      <c r="N107" s="98"/>
      <c r="O107" s="98"/>
      <c r="P107" s="98"/>
      <c r="Q107" s="98"/>
    </row>
    <row r="108" spans="1:17" s="103" customFormat="1" x14ac:dyDescent="0.2">
      <c r="A108" s="102" t="s">
        <v>366</v>
      </c>
      <c r="C108" s="142"/>
      <c r="D108" s="119"/>
      <c r="E108" s="100"/>
      <c r="F108" s="120"/>
      <c r="G108" s="121"/>
      <c r="H108" s="98"/>
      <c r="I108" s="98"/>
      <c r="J108" s="98"/>
      <c r="K108" s="123"/>
      <c r="L108" s="98"/>
      <c r="M108" s="98"/>
      <c r="N108" s="98"/>
      <c r="O108" s="98"/>
      <c r="P108" s="98"/>
      <c r="Q108" s="98"/>
    </row>
    <row r="109" spans="1:17" s="103" customFormat="1" x14ac:dyDescent="0.2">
      <c r="A109" s="102" t="s">
        <v>366</v>
      </c>
      <c r="C109" s="142"/>
      <c r="D109" s="119"/>
      <c r="E109" s="100"/>
      <c r="F109" s="120"/>
      <c r="G109" s="121"/>
      <c r="H109" s="98"/>
      <c r="I109" s="98"/>
      <c r="J109" s="98"/>
      <c r="K109" s="123"/>
      <c r="L109" s="98"/>
      <c r="M109" s="98"/>
      <c r="N109" s="98"/>
      <c r="O109" s="98"/>
      <c r="P109" s="98"/>
      <c r="Q109" s="98"/>
    </row>
    <row r="110" spans="1:17" s="103" customFormat="1" x14ac:dyDescent="0.2">
      <c r="A110" s="102" t="s">
        <v>366</v>
      </c>
      <c r="C110" s="142"/>
      <c r="D110" s="119"/>
      <c r="E110" s="100"/>
      <c r="F110" s="120"/>
      <c r="G110" s="121"/>
      <c r="H110" s="98"/>
      <c r="I110" s="98"/>
      <c r="J110" s="98"/>
      <c r="K110" s="123"/>
      <c r="L110" s="98"/>
      <c r="M110" s="98"/>
      <c r="N110" s="98"/>
      <c r="O110" s="98"/>
      <c r="P110" s="98"/>
      <c r="Q110" s="98"/>
    </row>
    <row r="111" spans="1:17" s="103" customFormat="1" x14ac:dyDescent="0.2">
      <c r="A111" s="102" t="s">
        <v>366</v>
      </c>
      <c r="C111" s="142"/>
      <c r="D111" s="119"/>
      <c r="E111" s="100"/>
      <c r="F111" s="120"/>
      <c r="G111" s="121"/>
      <c r="H111" s="98"/>
      <c r="I111" s="98"/>
      <c r="J111" s="98"/>
      <c r="K111" s="123"/>
      <c r="L111" s="98"/>
      <c r="M111" s="98"/>
      <c r="N111" s="98"/>
      <c r="O111" s="98"/>
      <c r="P111" s="98"/>
      <c r="Q111" s="98"/>
    </row>
    <row r="112" spans="1:17" s="103" customFormat="1" x14ac:dyDescent="0.2">
      <c r="A112" s="102" t="s">
        <v>366</v>
      </c>
      <c r="C112" s="142"/>
      <c r="D112" s="119"/>
      <c r="E112" s="100"/>
      <c r="F112" s="120"/>
      <c r="G112" s="121"/>
      <c r="H112" s="98"/>
      <c r="I112" s="98"/>
      <c r="J112" s="98"/>
      <c r="K112" s="123"/>
      <c r="L112" s="98"/>
      <c r="M112" s="98"/>
      <c r="N112" s="98"/>
      <c r="O112" s="98"/>
      <c r="P112" s="98"/>
      <c r="Q112" s="98"/>
    </row>
    <row r="113" spans="1:17" s="103" customFormat="1" x14ac:dyDescent="0.2">
      <c r="A113" s="102" t="s">
        <v>366</v>
      </c>
      <c r="C113" s="142"/>
      <c r="D113" s="119"/>
      <c r="E113" s="100"/>
      <c r="F113" s="120"/>
      <c r="G113" s="121"/>
      <c r="H113" s="98"/>
      <c r="I113" s="98"/>
      <c r="J113" s="98"/>
      <c r="K113" s="123"/>
      <c r="L113" s="98"/>
      <c r="M113" s="98"/>
      <c r="N113" s="98"/>
      <c r="O113" s="98"/>
      <c r="P113" s="98"/>
      <c r="Q113" s="98"/>
    </row>
    <row r="114" spans="1:17" s="103" customFormat="1" x14ac:dyDescent="0.2">
      <c r="A114" s="102" t="s">
        <v>366</v>
      </c>
      <c r="C114" s="142"/>
      <c r="D114" s="119"/>
      <c r="E114" s="100"/>
      <c r="F114" s="120"/>
      <c r="G114" s="121"/>
      <c r="H114" s="98"/>
      <c r="I114" s="98"/>
      <c r="J114" s="98"/>
      <c r="K114" s="123"/>
      <c r="L114" s="98"/>
      <c r="M114" s="98"/>
      <c r="N114" s="98"/>
      <c r="O114" s="98"/>
      <c r="P114" s="98"/>
      <c r="Q114" s="98"/>
    </row>
    <row r="115" spans="1:17" s="103" customFormat="1" x14ac:dyDescent="0.2">
      <c r="A115" s="102" t="s">
        <v>366</v>
      </c>
      <c r="C115" s="142"/>
      <c r="D115" s="119"/>
      <c r="E115" s="100"/>
      <c r="F115" s="120"/>
      <c r="G115" s="121"/>
      <c r="H115" s="98"/>
      <c r="I115" s="98"/>
      <c r="J115" s="98"/>
      <c r="K115" s="123"/>
      <c r="L115" s="98"/>
      <c r="M115" s="98"/>
      <c r="N115" s="98"/>
      <c r="O115" s="98"/>
      <c r="P115" s="98"/>
      <c r="Q115" s="98"/>
    </row>
    <row r="116" spans="1:17" s="103" customFormat="1" x14ac:dyDescent="0.2">
      <c r="A116" s="102" t="s">
        <v>366</v>
      </c>
      <c r="C116" s="142"/>
      <c r="D116" s="119"/>
      <c r="E116" s="100"/>
      <c r="F116" s="120"/>
      <c r="G116" s="121"/>
      <c r="H116" s="98"/>
      <c r="I116" s="98"/>
      <c r="J116" s="98"/>
      <c r="K116" s="123"/>
      <c r="L116" s="98"/>
      <c r="M116" s="98"/>
      <c r="N116" s="98"/>
      <c r="O116" s="98"/>
      <c r="P116" s="98"/>
      <c r="Q116" s="98"/>
    </row>
    <row r="117" spans="1:17" s="103" customFormat="1" x14ac:dyDescent="0.2">
      <c r="A117" s="102" t="s">
        <v>366</v>
      </c>
      <c r="C117" s="142"/>
      <c r="D117" s="119"/>
      <c r="E117" s="100"/>
      <c r="F117" s="120"/>
      <c r="G117" s="121"/>
      <c r="H117" s="98"/>
      <c r="I117" s="98"/>
      <c r="J117" s="98"/>
      <c r="K117" s="123"/>
      <c r="L117" s="98"/>
      <c r="M117" s="98"/>
      <c r="N117" s="98"/>
      <c r="O117" s="98"/>
      <c r="P117" s="98"/>
      <c r="Q117" s="98"/>
    </row>
    <row r="118" spans="1:17" s="103" customFormat="1" x14ac:dyDescent="0.2">
      <c r="A118" s="102" t="s">
        <v>366</v>
      </c>
      <c r="C118" s="142"/>
      <c r="D118" s="119"/>
      <c r="E118" s="100"/>
      <c r="F118" s="120"/>
      <c r="G118" s="121"/>
      <c r="H118" s="98"/>
      <c r="I118" s="98"/>
      <c r="J118" s="98"/>
      <c r="K118" s="123"/>
      <c r="L118" s="98"/>
      <c r="M118" s="98"/>
      <c r="N118" s="98"/>
      <c r="O118" s="98"/>
      <c r="P118" s="98"/>
      <c r="Q118" s="98"/>
    </row>
    <row r="119" spans="1:17" s="103" customFormat="1" x14ac:dyDescent="0.2">
      <c r="A119" s="102" t="s">
        <v>366</v>
      </c>
      <c r="C119" s="142"/>
      <c r="D119" s="119"/>
      <c r="E119" s="100"/>
      <c r="F119" s="120"/>
      <c r="G119" s="121"/>
      <c r="H119" s="98"/>
      <c r="I119" s="98"/>
      <c r="J119" s="98"/>
      <c r="K119" s="123"/>
      <c r="L119" s="98"/>
      <c r="M119" s="98"/>
      <c r="N119" s="98"/>
      <c r="O119" s="98"/>
      <c r="P119" s="98"/>
      <c r="Q119" s="98"/>
    </row>
    <row r="120" spans="1:17" s="103" customFormat="1" x14ac:dyDescent="0.2">
      <c r="A120" s="102" t="s">
        <v>366</v>
      </c>
      <c r="C120" s="142"/>
      <c r="D120" s="119"/>
      <c r="E120" s="100"/>
      <c r="F120" s="120"/>
      <c r="G120" s="121"/>
      <c r="H120" s="98"/>
      <c r="I120" s="98"/>
      <c r="J120" s="98"/>
      <c r="K120" s="123"/>
      <c r="L120" s="98"/>
      <c r="M120" s="98"/>
      <c r="N120" s="98"/>
      <c r="O120" s="98"/>
      <c r="P120" s="98"/>
      <c r="Q120" s="98"/>
    </row>
    <row r="121" spans="1:17" s="103" customFormat="1" x14ac:dyDescent="0.2">
      <c r="A121" s="102" t="s">
        <v>366</v>
      </c>
      <c r="C121" s="142"/>
      <c r="D121" s="119"/>
      <c r="E121" s="100"/>
      <c r="F121" s="120"/>
      <c r="G121" s="121"/>
      <c r="H121" s="98"/>
      <c r="I121" s="98"/>
      <c r="J121" s="98"/>
      <c r="K121" s="123"/>
      <c r="L121" s="98"/>
      <c r="M121" s="98"/>
      <c r="N121" s="98"/>
      <c r="O121" s="98"/>
      <c r="P121" s="98"/>
      <c r="Q121" s="98"/>
    </row>
    <row r="122" spans="1:17" s="103" customFormat="1" x14ac:dyDescent="0.2">
      <c r="A122" s="102" t="s">
        <v>366</v>
      </c>
      <c r="C122" s="142"/>
      <c r="D122" s="119"/>
      <c r="E122" s="100"/>
      <c r="F122" s="120"/>
      <c r="G122" s="121"/>
      <c r="H122" s="98"/>
      <c r="I122" s="98"/>
      <c r="J122" s="98"/>
      <c r="K122" s="123"/>
      <c r="L122" s="98"/>
      <c r="M122" s="98"/>
      <c r="N122" s="98"/>
      <c r="O122" s="98"/>
      <c r="P122" s="98"/>
      <c r="Q122" s="98"/>
    </row>
    <row r="123" spans="1:17" s="103" customFormat="1" x14ac:dyDescent="0.2">
      <c r="A123" s="102" t="s">
        <v>366</v>
      </c>
      <c r="C123" s="142"/>
      <c r="D123" s="119"/>
      <c r="E123" s="100"/>
      <c r="F123" s="120"/>
      <c r="G123" s="121"/>
      <c r="H123" s="98"/>
      <c r="I123" s="98"/>
      <c r="J123" s="98"/>
      <c r="K123" s="123"/>
      <c r="L123" s="98"/>
      <c r="M123" s="98"/>
      <c r="N123" s="98"/>
      <c r="O123" s="98"/>
      <c r="P123" s="98"/>
      <c r="Q123" s="98"/>
    </row>
    <row r="124" spans="1:17" s="103" customFormat="1" x14ac:dyDescent="0.2">
      <c r="A124" s="102" t="s">
        <v>366</v>
      </c>
      <c r="C124" s="142"/>
      <c r="D124" s="119"/>
      <c r="E124" s="100"/>
      <c r="F124" s="120"/>
      <c r="G124" s="121"/>
      <c r="H124" s="98"/>
      <c r="I124" s="98"/>
      <c r="J124" s="98"/>
      <c r="K124" s="123"/>
      <c r="L124" s="98"/>
      <c r="M124" s="98"/>
      <c r="N124" s="98"/>
      <c r="O124" s="98"/>
      <c r="P124" s="98"/>
      <c r="Q124" s="98"/>
    </row>
    <row r="125" spans="1:17" s="103" customFormat="1" x14ac:dyDescent="0.2">
      <c r="A125" s="102" t="s">
        <v>366</v>
      </c>
      <c r="C125" s="142"/>
      <c r="D125" s="119"/>
      <c r="E125" s="100"/>
      <c r="F125" s="120"/>
      <c r="G125" s="121"/>
      <c r="H125" s="98"/>
      <c r="I125" s="98"/>
      <c r="J125" s="98"/>
      <c r="K125" s="123"/>
      <c r="L125" s="98"/>
      <c r="M125" s="98"/>
      <c r="N125" s="98"/>
      <c r="O125" s="98"/>
      <c r="P125" s="98"/>
      <c r="Q125" s="98"/>
    </row>
    <row r="126" spans="1:17" s="103" customFormat="1" x14ac:dyDescent="0.2">
      <c r="A126" s="102" t="s">
        <v>366</v>
      </c>
      <c r="C126" s="142"/>
      <c r="D126" s="119"/>
      <c r="E126" s="100"/>
      <c r="F126" s="120"/>
      <c r="G126" s="121"/>
      <c r="H126" s="98"/>
      <c r="I126" s="98"/>
      <c r="J126" s="98"/>
      <c r="K126" s="123"/>
      <c r="L126" s="98"/>
      <c r="M126" s="98"/>
      <c r="N126" s="98"/>
      <c r="O126" s="98"/>
      <c r="P126" s="98"/>
      <c r="Q126" s="98"/>
    </row>
    <row r="127" spans="1:17" s="103" customFormat="1" x14ac:dyDescent="0.2">
      <c r="A127" s="102" t="s">
        <v>366</v>
      </c>
      <c r="C127" s="142"/>
      <c r="D127" s="119"/>
      <c r="E127" s="100"/>
      <c r="F127" s="120"/>
      <c r="G127" s="121"/>
      <c r="H127" s="98"/>
      <c r="I127" s="98"/>
      <c r="J127" s="98"/>
      <c r="K127" s="123"/>
      <c r="L127" s="98"/>
      <c r="M127" s="98"/>
      <c r="N127" s="98"/>
      <c r="O127" s="98"/>
      <c r="P127" s="98"/>
      <c r="Q127" s="98"/>
    </row>
    <row r="128" spans="1:17" s="103" customFormat="1" x14ac:dyDescent="0.2">
      <c r="A128" s="102" t="s">
        <v>366</v>
      </c>
      <c r="C128" s="142"/>
      <c r="D128" s="119"/>
      <c r="E128" s="100"/>
      <c r="F128" s="120"/>
      <c r="G128" s="121"/>
      <c r="H128" s="98"/>
      <c r="I128" s="98"/>
      <c r="J128" s="98"/>
      <c r="K128" s="123"/>
      <c r="L128" s="98"/>
      <c r="M128" s="98"/>
      <c r="N128" s="98"/>
      <c r="O128" s="98"/>
      <c r="P128" s="98"/>
      <c r="Q128" s="98"/>
    </row>
    <row r="129" spans="1:17" s="103" customFormat="1" x14ac:dyDescent="0.2">
      <c r="A129" s="102" t="s">
        <v>366</v>
      </c>
      <c r="C129" s="142"/>
      <c r="D129" s="119"/>
      <c r="E129" s="100"/>
      <c r="F129" s="120"/>
      <c r="G129" s="121"/>
      <c r="H129" s="98"/>
      <c r="I129" s="98"/>
      <c r="J129" s="98"/>
      <c r="K129" s="123"/>
      <c r="L129" s="98"/>
      <c r="M129" s="98"/>
      <c r="N129" s="98"/>
      <c r="O129" s="98"/>
      <c r="P129" s="98"/>
      <c r="Q129" s="98"/>
    </row>
    <row r="130" spans="1:17" s="103" customFormat="1" x14ac:dyDescent="0.2">
      <c r="A130" s="102" t="s">
        <v>366</v>
      </c>
      <c r="C130" s="142"/>
      <c r="D130" s="119"/>
      <c r="E130" s="100"/>
      <c r="F130" s="120"/>
      <c r="G130" s="121"/>
      <c r="H130" s="98"/>
      <c r="I130" s="98"/>
      <c r="J130" s="98"/>
      <c r="K130" s="123"/>
      <c r="L130" s="98"/>
      <c r="M130" s="98"/>
      <c r="N130" s="98"/>
      <c r="O130" s="98"/>
      <c r="P130" s="98"/>
      <c r="Q130" s="98"/>
    </row>
    <row r="131" spans="1:17" s="103" customFormat="1" x14ac:dyDescent="0.2">
      <c r="A131" s="102" t="s">
        <v>366</v>
      </c>
      <c r="C131" s="142"/>
      <c r="D131" s="119"/>
      <c r="E131" s="100"/>
      <c r="F131" s="120"/>
      <c r="G131" s="121"/>
      <c r="H131" s="98"/>
      <c r="I131" s="98"/>
      <c r="J131" s="98"/>
      <c r="K131" s="123"/>
      <c r="L131" s="98"/>
      <c r="M131" s="98"/>
      <c r="N131" s="98"/>
      <c r="O131" s="98"/>
      <c r="P131" s="98"/>
      <c r="Q131" s="98"/>
    </row>
    <row r="132" spans="1:17" s="103" customFormat="1" x14ac:dyDescent="0.2">
      <c r="A132" s="102" t="s">
        <v>366</v>
      </c>
      <c r="C132" s="142"/>
      <c r="D132" s="119"/>
      <c r="E132" s="100"/>
      <c r="F132" s="120"/>
      <c r="G132" s="121"/>
      <c r="H132" s="98"/>
      <c r="I132" s="98"/>
      <c r="J132" s="98"/>
      <c r="K132" s="123"/>
      <c r="L132" s="98"/>
      <c r="M132" s="98"/>
      <c r="N132" s="98"/>
      <c r="O132" s="98"/>
      <c r="P132" s="98"/>
      <c r="Q132" s="98"/>
    </row>
    <row r="133" spans="1:17" s="103" customFormat="1" x14ac:dyDescent="0.2">
      <c r="A133" s="102" t="s">
        <v>366</v>
      </c>
      <c r="C133" s="142"/>
      <c r="D133" s="119"/>
      <c r="E133" s="100"/>
      <c r="F133" s="120"/>
      <c r="G133" s="121"/>
      <c r="H133" s="98"/>
      <c r="I133" s="98"/>
      <c r="J133" s="98"/>
      <c r="K133" s="123"/>
      <c r="L133" s="98"/>
      <c r="M133" s="98"/>
      <c r="N133" s="98"/>
      <c r="O133" s="98"/>
      <c r="P133" s="98"/>
      <c r="Q133" s="98"/>
    </row>
    <row r="134" spans="1:17" s="103" customFormat="1" x14ac:dyDescent="0.2">
      <c r="A134" s="102" t="s">
        <v>366</v>
      </c>
      <c r="C134" s="142"/>
      <c r="D134" s="119"/>
      <c r="E134" s="100"/>
      <c r="F134" s="120"/>
      <c r="G134" s="121"/>
      <c r="H134" s="98"/>
      <c r="I134" s="98"/>
      <c r="J134" s="98"/>
      <c r="K134" s="123"/>
      <c r="L134" s="98"/>
      <c r="M134" s="98"/>
      <c r="N134" s="98"/>
      <c r="O134" s="98"/>
      <c r="P134" s="98"/>
      <c r="Q134" s="98"/>
    </row>
    <row r="135" spans="1:17" s="103" customFormat="1" x14ac:dyDescent="0.2">
      <c r="A135" s="102" t="s">
        <v>366</v>
      </c>
      <c r="C135" s="142"/>
      <c r="D135" s="119"/>
      <c r="E135" s="100"/>
      <c r="F135" s="120"/>
      <c r="G135" s="121"/>
      <c r="H135" s="98"/>
      <c r="I135" s="98"/>
      <c r="J135" s="98"/>
      <c r="K135" s="123"/>
      <c r="L135" s="98"/>
      <c r="M135" s="98"/>
      <c r="N135" s="98"/>
      <c r="O135" s="98"/>
      <c r="P135" s="98"/>
      <c r="Q135" s="98"/>
    </row>
    <row r="136" spans="1:17" s="103" customFormat="1" x14ac:dyDescent="0.2">
      <c r="A136" s="102" t="s">
        <v>366</v>
      </c>
      <c r="C136" s="142"/>
      <c r="D136" s="119"/>
      <c r="E136" s="100"/>
      <c r="F136" s="120"/>
      <c r="G136" s="121"/>
      <c r="H136" s="98"/>
      <c r="I136" s="98"/>
      <c r="J136" s="98"/>
      <c r="K136" s="123"/>
      <c r="L136" s="98"/>
      <c r="M136" s="98"/>
      <c r="N136" s="98"/>
      <c r="O136" s="98"/>
      <c r="P136" s="98"/>
      <c r="Q136" s="98"/>
    </row>
    <row r="137" spans="1:17" s="103" customFormat="1" x14ac:dyDescent="0.2">
      <c r="A137" s="102" t="s">
        <v>366</v>
      </c>
      <c r="C137" s="142"/>
      <c r="D137" s="119"/>
      <c r="E137" s="100"/>
      <c r="F137" s="120"/>
      <c r="G137" s="121"/>
      <c r="H137" s="98"/>
      <c r="I137" s="98"/>
      <c r="J137" s="98"/>
      <c r="K137" s="123"/>
      <c r="L137" s="98"/>
      <c r="M137" s="98"/>
      <c r="N137" s="98"/>
      <c r="O137" s="98"/>
      <c r="P137" s="98"/>
      <c r="Q137" s="98"/>
    </row>
    <row r="138" spans="1:17" s="103" customFormat="1" x14ac:dyDescent="0.2">
      <c r="A138" s="102" t="s">
        <v>366</v>
      </c>
      <c r="C138" s="142"/>
      <c r="D138" s="119"/>
      <c r="E138" s="100"/>
      <c r="F138" s="120"/>
      <c r="G138" s="121"/>
      <c r="H138" s="98"/>
      <c r="I138" s="98"/>
      <c r="J138" s="98"/>
      <c r="K138" s="123"/>
      <c r="L138" s="98"/>
      <c r="M138" s="98"/>
      <c r="N138" s="98"/>
      <c r="O138" s="98"/>
      <c r="P138" s="98"/>
      <c r="Q138" s="98"/>
    </row>
    <row r="139" spans="1:17" s="103" customFormat="1" x14ac:dyDescent="0.2">
      <c r="A139" s="102" t="s">
        <v>366</v>
      </c>
      <c r="C139" s="142"/>
      <c r="D139" s="119"/>
      <c r="E139" s="100"/>
      <c r="F139" s="120"/>
      <c r="G139" s="121"/>
      <c r="H139" s="98"/>
      <c r="I139" s="98"/>
      <c r="J139" s="98"/>
      <c r="K139" s="123"/>
      <c r="L139" s="98"/>
      <c r="M139" s="98"/>
      <c r="N139" s="98"/>
      <c r="O139" s="98"/>
      <c r="P139" s="98"/>
      <c r="Q139" s="98"/>
    </row>
    <row r="140" spans="1:17" s="103" customFormat="1" x14ac:dyDescent="0.2">
      <c r="A140" s="102" t="s">
        <v>366</v>
      </c>
      <c r="C140" s="142"/>
      <c r="D140" s="119"/>
      <c r="E140" s="100"/>
      <c r="F140" s="120"/>
      <c r="G140" s="121"/>
      <c r="H140" s="98"/>
      <c r="I140" s="98"/>
      <c r="J140" s="98"/>
      <c r="K140" s="123"/>
      <c r="L140" s="98"/>
      <c r="M140" s="98"/>
      <c r="N140" s="98"/>
      <c r="O140" s="98"/>
      <c r="P140" s="98"/>
      <c r="Q140" s="98"/>
    </row>
    <row r="141" spans="1:17" s="103" customFormat="1" x14ac:dyDescent="0.2">
      <c r="A141" s="102" t="s">
        <v>366</v>
      </c>
      <c r="C141" s="142"/>
      <c r="D141" s="119"/>
      <c r="E141" s="100"/>
      <c r="F141" s="120"/>
      <c r="G141" s="121"/>
      <c r="H141" s="98"/>
      <c r="I141" s="98"/>
      <c r="J141" s="98"/>
      <c r="K141" s="123"/>
      <c r="L141" s="98"/>
      <c r="M141" s="98"/>
      <c r="N141" s="98"/>
      <c r="O141" s="98"/>
      <c r="P141" s="98"/>
      <c r="Q141" s="98"/>
    </row>
    <row r="142" spans="1:17" s="103" customFormat="1" x14ac:dyDescent="0.2">
      <c r="A142" s="102" t="s">
        <v>366</v>
      </c>
      <c r="C142" s="142"/>
      <c r="D142" s="119"/>
      <c r="E142" s="100"/>
      <c r="F142" s="120"/>
      <c r="G142" s="121"/>
      <c r="H142" s="98"/>
      <c r="I142" s="98"/>
      <c r="J142" s="98"/>
      <c r="K142" s="123"/>
      <c r="L142" s="98"/>
      <c r="M142" s="98"/>
      <c r="N142" s="98"/>
      <c r="O142" s="98"/>
      <c r="P142" s="98"/>
      <c r="Q142" s="98"/>
    </row>
    <row r="143" spans="1:17" s="103" customFormat="1" x14ac:dyDescent="0.2">
      <c r="A143" s="102" t="s">
        <v>366</v>
      </c>
      <c r="C143" s="142"/>
      <c r="D143" s="119"/>
      <c r="E143" s="100"/>
      <c r="F143" s="120"/>
      <c r="G143" s="121"/>
      <c r="H143" s="98"/>
      <c r="I143" s="98"/>
      <c r="J143" s="98"/>
      <c r="K143" s="123"/>
      <c r="L143" s="98"/>
      <c r="M143" s="98"/>
      <c r="N143" s="98"/>
      <c r="O143" s="98"/>
      <c r="P143" s="98"/>
      <c r="Q143" s="98"/>
    </row>
    <row r="144" spans="1:17" s="103" customFormat="1" x14ac:dyDescent="0.2">
      <c r="A144" s="102" t="s">
        <v>366</v>
      </c>
      <c r="C144" s="142"/>
      <c r="D144" s="119"/>
      <c r="E144" s="100"/>
      <c r="F144" s="120"/>
      <c r="G144" s="121"/>
      <c r="H144" s="98"/>
      <c r="I144" s="98"/>
      <c r="J144" s="98"/>
      <c r="K144" s="123"/>
      <c r="L144" s="98"/>
      <c r="M144" s="98"/>
      <c r="N144" s="98"/>
      <c r="O144" s="98"/>
      <c r="P144" s="98"/>
      <c r="Q144" s="98"/>
    </row>
    <row r="145" spans="1:17" s="103" customFormat="1" x14ac:dyDescent="0.2">
      <c r="A145" s="102" t="s">
        <v>366</v>
      </c>
      <c r="C145" s="142"/>
      <c r="D145" s="119"/>
      <c r="E145" s="100"/>
      <c r="F145" s="120"/>
      <c r="G145" s="121"/>
      <c r="H145" s="98"/>
      <c r="I145" s="98"/>
      <c r="J145" s="98"/>
      <c r="K145" s="123"/>
      <c r="L145" s="98"/>
      <c r="M145" s="98"/>
      <c r="N145" s="98"/>
      <c r="O145" s="98"/>
      <c r="P145" s="98"/>
      <c r="Q145" s="98"/>
    </row>
    <row r="146" spans="1:17" s="103" customFormat="1" x14ac:dyDescent="0.2">
      <c r="A146" s="102" t="s">
        <v>366</v>
      </c>
      <c r="C146" s="142"/>
      <c r="D146" s="119"/>
      <c r="E146" s="100"/>
      <c r="F146" s="120"/>
      <c r="G146" s="121"/>
      <c r="H146" s="98"/>
      <c r="I146" s="98"/>
      <c r="J146" s="98"/>
      <c r="K146" s="123"/>
      <c r="L146" s="98"/>
      <c r="M146" s="98"/>
      <c r="N146" s="98"/>
      <c r="O146" s="98"/>
      <c r="P146" s="98"/>
      <c r="Q146" s="98"/>
    </row>
    <row r="147" spans="1:17" s="103" customFormat="1" x14ac:dyDescent="0.2">
      <c r="A147" s="102" t="s">
        <v>366</v>
      </c>
      <c r="C147" s="142"/>
      <c r="D147" s="119"/>
      <c r="E147" s="100"/>
      <c r="F147" s="120"/>
      <c r="G147" s="121"/>
      <c r="H147" s="98"/>
      <c r="I147" s="98"/>
      <c r="J147" s="98"/>
      <c r="K147" s="123"/>
      <c r="L147" s="98"/>
      <c r="M147" s="98"/>
      <c r="N147" s="98"/>
      <c r="O147" s="98"/>
      <c r="P147" s="98"/>
      <c r="Q147" s="98"/>
    </row>
    <row r="148" spans="1:17" s="103" customFormat="1" x14ac:dyDescent="0.2">
      <c r="A148" s="102" t="s">
        <v>366</v>
      </c>
      <c r="C148" s="142"/>
      <c r="D148" s="119"/>
      <c r="E148" s="100"/>
      <c r="F148" s="120"/>
      <c r="G148" s="121"/>
      <c r="H148" s="98"/>
      <c r="I148" s="98"/>
      <c r="J148" s="98"/>
      <c r="K148" s="123"/>
      <c r="L148" s="98"/>
      <c r="M148" s="98"/>
      <c r="N148" s="98"/>
      <c r="O148" s="98"/>
      <c r="P148" s="98"/>
      <c r="Q148" s="98"/>
    </row>
    <row r="149" spans="1:17" s="103" customFormat="1" x14ac:dyDescent="0.2">
      <c r="A149" s="102" t="s">
        <v>366</v>
      </c>
      <c r="C149" s="142"/>
      <c r="D149" s="119"/>
      <c r="E149" s="100"/>
      <c r="F149" s="120"/>
      <c r="G149" s="121"/>
      <c r="H149" s="98"/>
      <c r="I149" s="98"/>
      <c r="J149" s="98"/>
      <c r="K149" s="123"/>
      <c r="L149" s="98"/>
      <c r="M149" s="98"/>
      <c r="N149" s="98"/>
      <c r="O149" s="98"/>
      <c r="P149" s="98"/>
      <c r="Q149" s="98"/>
    </row>
    <row r="150" spans="1:17" s="103" customFormat="1" x14ac:dyDescent="0.2">
      <c r="A150" s="102" t="s">
        <v>366</v>
      </c>
      <c r="C150" s="142"/>
      <c r="D150" s="119"/>
      <c r="E150" s="100"/>
      <c r="F150" s="120"/>
      <c r="G150" s="121"/>
      <c r="H150" s="98"/>
      <c r="I150" s="98"/>
      <c r="J150" s="98"/>
      <c r="K150" s="123"/>
      <c r="L150" s="98"/>
      <c r="M150" s="98"/>
      <c r="N150" s="98"/>
      <c r="O150" s="98"/>
      <c r="P150" s="98"/>
      <c r="Q150" s="98"/>
    </row>
    <row r="151" spans="1:17" s="103" customFormat="1" x14ac:dyDescent="0.2">
      <c r="A151" s="102" t="s">
        <v>366</v>
      </c>
      <c r="C151" s="142"/>
      <c r="D151" s="119"/>
      <c r="E151" s="100"/>
      <c r="F151" s="120"/>
      <c r="G151" s="121"/>
      <c r="H151" s="98"/>
      <c r="I151" s="98"/>
      <c r="J151" s="98"/>
      <c r="K151" s="123"/>
      <c r="L151" s="98"/>
      <c r="M151" s="98"/>
      <c r="N151" s="98"/>
      <c r="O151" s="98"/>
      <c r="P151" s="98"/>
      <c r="Q151" s="98"/>
    </row>
    <row r="152" spans="1:17" s="103" customFormat="1" x14ac:dyDescent="0.2">
      <c r="A152" s="102" t="s">
        <v>366</v>
      </c>
      <c r="C152" s="142"/>
      <c r="D152" s="119"/>
      <c r="E152" s="100"/>
      <c r="F152" s="120"/>
      <c r="G152" s="121"/>
      <c r="H152" s="98"/>
      <c r="I152" s="98"/>
      <c r="J152" s="98"/>
      <c r="K152" s="123"/>
      <c r="L152" s="98"/>
      <c r="M152" s="98"/>
      <c r="N152" s="98"/>
      <c r="O152" s="98"/>
      <c r="P152" s="98"/>
      <c r="Q152" s="98"/>
    </row>
    <row r="153" spans="1:17" s="103" customFormat="1" x14ac:dyDescent="0.2">
      <c r="A153" s="102" t="s">
        <v>366</v>
      </c>
      <c r="C153" s="142"/>
      <c r="D153" s="119"/>
      <c r="E153" s="100"/>
      <c r="F153" s="120"/>
      <c r="G153" s="121"/>
      <c r="H153" s="98"/>
      <c r="I153" s="98"/>
      <c r="J153" s="98"/>
      <c r="K153" s="123"/>
      <c r="L153" s="98"/>
      <c r="M153" s="98"/>
      <c r="N153" s="98"/>
      <c r="O153" s="98"/>
      <c r="P153" s="98"/>
      <c r="Q153" s="98"/>
    </row>
    <row r="154" spans="1:17" s="103" customFormat="1" x14ac:dyDescent="0.2">
      <c r="A154" s="102" t="s">
        <v>366</v>
      </c>
      <c r="C154" s="142"/>
      <c r="D154" s="119"/>
      <c r="E154" s="100"/>
      <c r="F154" s="120"/>
      <c r="G154" s="121"/>
      <c r="H154" s="98"/>
      <c r="I154" s="98"/>
      <c r="J154" s="98"/>
      <c r="K154" s="123"/>
      <c r="L154" s="98"/>
      <c r="M154" s="98"/>
      <c r="N154" s="98"/>
      <c r="O154" s="98"/>
      <c r="P154" s="98"/>
      <c r="Q154" s="98"/>
    </row>
    <row r="155" spans="1:17" s="103" customFormat="1" x14ac:dyDescent="0.2">
      <c r="A155" s="102" t="s">
        <v>366</v>
      </c>
      <c r="C155" s="142"/>
      <c r="D155" s="119"/>
      <c r="E155" s="100"/>
      <c r="F155" s="120"/>
      <c r="G155" s="121"/>
      <c r="H155" s="98"/>
      <c r="I155" s="98"/>
      <c r="J155" s="98"/>
      <c r="K155" s="123"/>
      <c r="L155" s="98"/>
      <c r="M155" s="98"/>
      <c r="N155" s="98"/>
      <c r="O155" s="98"/>
      <c r="P155" s="98"/>
      <c r="Q155" s="98"/>
    </row>
    <row r="156" spans="1:17" s="103" customFormat="1" x14ac:dyDescent="0.2">
      <c r="A156" s="102" t="s">
        <v>366</v>
      </c>
      <c r="C156" s="142"/>
      <c r="D156" s="119"/>
      <c r="E156" s="100"/>
      <c r="F156" s="120"/>
      <c r="G156" s="121"/>
      <c r="H156" s="98"/>
      <c r="I156" s="98"/>
      <c r="J156" s="98"/>
      <c r="K156" s="123"/>
      <c r="L156" s="98"/>
      <c r="M156" s="98"/>
      <c r="N156" s="98"/>
      <c r="O156" s="98"/>
      <c r="P156" s="98"/>
      <c r="Q156" s="98"/>
    </row>
    <row r="157" spans="1:17" s="103" customFormat="1" x14ac:dyDescent="0.2">
      <c r="A157" s="102" t="s">
        <v>366</v>
      </c>
      <c r="C157" s="142"/>
      <c r="D157" s="119"/>
      <c r="E157" s="100"/>
      <c r="F157" s="120"/>
      <c r="G157" s="121"/>
      <c r="H157" s="98"/>
      <c r="I157" s="98"/>
      <c r="J157" s="98"/>
      <c r="K157" s="123"/>
      <c r="L157" s="98"/>
      <c r="M157" s="98"/>
      <c r="N157" s="98"/>
      <c r="O157" s="98"/>
      <c r="P157" s="98"/>
      <c r="Q157" s="98"/>
    </row>
    <row r="158" spans="1:17" s="103" customFormat="1" x14ac:dyDescent="0.2">
      <c r="A158" s="102" t="s">
        <v>366</v>
      </c>
      <c r="C158" s="142"/>
      <c r="D158" s="119"/>
      <c r="E158" s="100"/>
      <c r="F158" s="120"/>
      <c r="G158" s="121"/>
      <c r="H158" s="98"/>
      <c r="I158" s="98"/>
      <c r="J158" s="98"/>
      <c r="K158" s="123"/>
      <c r="L158" s="98"/>
      <c r="M158" s="98"/>
      <c r="N158" s="98"/>
      <c r="O158" s="98"/>
      <c r="P158" s="98"/>
      <c r="Q158" s="98"/>
    </row>
    <row r="159" spans="1:17" s="103" customFormat="1" x14ac:dyDescent="0.2">
      <c r="A159" s="102" t="s">
        <v>366</v>
      </c>
      <c r="C159" s="142"/>
      <c r="D159" s="119"/>
      <c r="E159" s="100"/>
      <c r="F159" s="120"/>
      <c r="G159" s="121"/>
      <c r="H159" s="98"/>
      <c r="I159" s="98"/>
      <c r="J159" s="98"/>
      <c r="K159" s="123"/>
      <c r="L159" s="98"/>
      <c r="M159" s="98"/>
      <c r="N159" s="98"/>
      <c r="O159" s="98"/>
      <c r="P159" s="98"/>
      <c r="Q159" s="98"/>
    </row>
    <row r="160" spans="1:17" s="103" customFormat="1" x14ac:dyDescent="0.2">
      <c r="A160" s="102" t="s">
        <v>366</v>
      </c>
      <c r="C160" s="142"/>
      <c r="D160" s="119"/>
      <c r="E160" s="100"/>
      <c r="F160" s="120"/>
      <c r="G160" s="121"/>
      <c r="H160" s="98"/>
      <c r="I160" s="98"/>
      <c r="J160" s="98"/>
      <c r="K160" s="123"/>
      <c r="L160" s="98"/>
      <c r="M160" s="98"/>
      <c r="N160" s="98"/>
      <c r="O160" s="98"/>
      <c r="P160" s="98"/>
      <c r="Q160" s="98"/>
    </row>
    <row r="161" spans="1:17" s="103" customFormat="1" x14ac:dyDescent="0.2">
      <c r="A161" s="102" t="s">
        <v>366</v>
      </c>
      <c r="C161" s="142"/>
      <c r="D161" s="119"/>
      <c r="E161" s="100"/>
      <c r="F161" s="120"/>
      <c r="G161" s="121"/>
      <c r="H161" s="98"/>
      <c r="I161" s="98"/>
      <c r="J161" s="98"/>
      <c r="K161" s="123"/>
      <c r="L161" s="98"/>
      <c r="M161" s="98"/>
      <c r="N161" s="98"/>
      <c r="O161" s="98"/>
      <c r="P161" s="98"/>
      <c r="Q161" s="98"/>
    </row>
    <row r="162" spans="1:17" s="103" customFormat="1" x14ac:dyDescent="0.2">
      <c r="A162" s="102" t="s">
        <v>366</v>
      </c>
      <c r="C162" s="142"/>
      <c r="D162" s="119"/>
      <c r="E162" s="100"/>
      <c r="F162" s="120"/>
      <c r="G162" s="121"/>
      <c r="H162" s="98"/>
      <c r="I162" s="98"/>
      <c r="J162" s="98"/>
      <c r="K162" s="123"/>
      <c r="L162" s="98"/>
      <c r="M162" s="98"/>
      <c r="N162" s="98"/>
      <c r="O162" s="98"/>
      <c r="P162" s="98"/>
      <c r="Q162" s="98"/>
    </row>
    <row r="163" spans="1:17" s="103" customFormat="1" x14ac:dyDescent="0.2">
      <c r="A163" s="102" t="s">
        <v>366</v>
      </c>
      <c r="C163" s="142"/>
      <c r="D163" s="119"/>
      <c r="E163" s="100"/>
      <c r="F163" s="120"/>
      <c r="G163" s="121"/>
      <c r="H163" s="98"/>
      <c r="I163" s="98"/>
      <c r="J163" s="98"/>
      <c r="K163" s="123"/>
      <c r="L163" s="98"/>
      <c r="M163" s="98"/>
      <c r="N163" s="98"/>
      <c r="O163" s="98"/>
      <c r="P163" s="98"/>
      <c r="Q163" s="98"/>
    </row>
    <row r="164" spans="1:17" s="103" customFormat="1" x14ac:dyDescent="0.2">
      <c r="A164" s="102" t="s">
        <v>366</v>
      </c>
      <c r="C164" s="142"/>
      <c r="D164" s="119"/>
      <c r="E164" s="100"/>
      <c r="F164" s="120"/>
      <c r="G164" s="121"/>
      <c r="H164" s="98"/>
      <c r="I164" s="98"/>
      <c r="J164" s="98"/>
      <c r="K164" s="123"/>
      <c r="L164" s="98"/>
      <c r="M164" s="98"/>
      <c r="N164" s="98"/>
      <c r="O164" s="98"/>
      <c r="P164" s="98"/>
      <c r="Q164" s="98"/>
    </row>
    <row r="165" spans="1:17" s="103" customFormat="1" x14ac:dyDescent="0.2">
      <c r="A165" s="102" t="s">
        <v>366</v>
      </c>
      <c r="C165" s="142"/>
      <c r="D165" s="119"/>
      <c r="E165" s="100"/>
      <c r="F165" s="120"/>
      <c r="G165" s="121"/>
      <c r="H165" s="98"/>
      <c r="I165" s="98"/>
      <c r="J165" s="98"/>
      <c r="K165" s="123"/>
      <c r="L165" s="98"/>
      <c r="M165" s="98"/>
      <c r="N165" s="98"/>
      <c r="O165" s="98"/>
      <c r="P165" s="98"/>
      <c r="Q165" s="98"/>
    </row>
    <row r="166" spans="1:17" s="103" customFormat="1" x14ac:dyDescent="0.2">
      <c r="A166" s="102" t="s">
        <v>366</v>
      </c>
      <c r="C166" s="142"/>
      <c r="D166" s="119"/>
      <c r="E166" s="100"/>
      <c r="F166" s="120"/>
      <c r="G166" s="121"/>
      <c r="H166" s="98"/>
      <c r="I166" s="98"/>
      <c r="J166" s="98"/>
      <c r="K166" s="123"/>
      <c r="L166" s="98"/>
      <c r="M166" s="98"/>
      <c r="N166" s="98"/>
      <c r="O166" s="98"/>
      <c r="P166" s="98"/>
      <c r="Q166" s="98"/>
    </row>
    <row r="167" spans="1:17" s="103" customFormat="1" x14ac:dyDescent="0.2">
      <c r="A167" s="102" t="s">
        <v>366</v>
      </c>
      <c r="C167" s="142"/>
      <c r="D167" s="119"/>
      <c r="E167" s="100"/>
      <c r="F167" s="120"/>
      <c r="G167" s="121"/>
      <c r="H167" s="98"/>
      <c r="I167" s="98"/>
      <c r="J167" s="98"/>
      <c r="K167" s="123"/>
      <c r="L167" s="98"/>
      <c r="M167" s="98"/>
      <c r="N167" s="98"/>
      <c r="O167" s="98"/>
      <c r="P167" s="98"/>
      <c r="Q167" s="98"/>
    </row>
    <row r="168" spans="1:17" s="103" customFormat="1" x14ac:dyDescent="0.2">
      <c r="A168" s="102" t="s">
        <v>366</v>
      </c>
      <c r="C168" s="142"/>
      <c r="D168" s="119"/>
      <c r="E168" s="100"/>
      <c r="F168" s="120"/>
      <c r="G168" s="121"/>
      <c r="H168" s="98"/>
      <c r="I168" s="98"/>
      <c r="J168" s="98"/>
      <c r="K168" s="123"/>
      <c r="L168" s="98"/>
      <c r="M168" s="98"/>
      <c r="N168" s="98"/>
      <c r="O168" s="98"/>
      <c r="P168" s="98"/>
      <c r="Q168" s="98"/>
    </row>
    <row r="169" spans="1:17" s="103" customFormat="1" x14ac:dyDescent="0.2">
      <c r="A169" s="102" t="s">
        <v>366</v>
      </c>
      <c r="C169" s="142"/>
      <c r="D169" s="119"/>
      <c r="E169" s="100"/>
      <c r="F169" s="120"/>
      <c r="G169" s="121"/>
      <c r="H169" s="98"/>
      <c r="I169" s="98"/>
      <c r="J169" s="98"/>
      <c r="K169" s="123"/>
      <c r="L169" s="98"/>
      <c r="M169" s="98"/>
      <c r="N169" s="98"/>
      <c r="O169" s="98"/>
      <c r="P169" s="98"/>
      <c r="Q169" s="98"/>
    </row>
    <row r="170" spans="1:17" s="103" customFormat="1" x14ac:dyDescent="0.2">
      <c r="A170" s="102" t="s">
        <v>366</v>
      </c>
      <c r="C170" s="142"/>
      <c r="D170" s="119"/>
      <c r="E170" s="100"/>
      <c r="F170" s="120"/>
      <c r="G170" s="121"/>
      <c r="H170" s="98"/>
      <c r="I170" s="98"/>
      <c r="J170" s="98"/>
      <c r="K170" s="123"/>
      <c r="L170" s="98"/>
      <c r="M170" s="98"/>
      <c r="N170" s="98"/>
      <c r="O170" s="98"/>
      <c r="P170" s="98"/>
      <c r="Q170" s="98"/>
    </row>
    <row r="171" spans="1:17" s="103" customFormat="1" x14ac:dyDescent="0.2">
      <c r="A171" s="102" t="s">
        <v>366</v>
      </c>
      <c r="C171" s="142"/>
      <c r="D171" s="119"/>
      <c r="E171" s="100"/>
      <c r="F171" s="120"/>
      <c r="G171" s="121"/>
      <c r="H171" s="98"/>
      <c r="I171" s="98"/>
      <c r="J171" s="98"/>
      <c r="K171" s="123"/>
      <c r="L171" s="98"/>
      <c r="M171" s="98"/>
      <c r="N171" s="98"/>
      <c r="O171" s="98"/>
      <c r="P171" s="98"/>
      <c r="Q171" s="98"/>
    </row>
    <row r="172" spans="1:17" s="103" customFormat="1" x14ac:dyDescent="0.2">
      <c r="A172" s="102" t="s">
        <v>366</v>
      </c>
      <c r="C172" s="142"/>
      <c r="D172" s="119"/>
      <c r="E172" s="100"/>
      <c r="F172" s="120"/>
      <c r="G172" s="121"/>
      <c r="H172" s="98"/>
      <c r="I172" s="98"/>
      <c r="J172" s="98"/>
      <c r="K172" s="123"/>
      <c r="L172" s="98"/>
      <c r="M172" s="98"/>
      <c r="N172" s="98"/>
      <c r="O172" s="98"/>
      <c r="P172" s="98"/>
      <c r="Q172" s="98"/>
    </row>
    <row r="173" spans="1:17" s="103" customFormat="1" x14ac:dyDescent="0.2">
      <c r="A173" s="102" t="s">
        <v>366</v>
      </c>
      <c r="C173" s="142"/>
      <c r="D173" s="119"/>
      <c r="E173" s="100"/>
      <c r="F173" s="120"/>
      <c r="G173" s="121"/>
      <c r="H173" s="98"/>
      <c r="I173" s="98"/>
      <c r="J173" s="98"/>
      <c r="K173" s="123"/>
      <c r="L173" s="98"/>
      <c r="M173" s="98"/>
      <c r="N173" s="98"/>
      <c r="O173" s="98"/>
      <c r="P173" s="98"/>
      <c r="Q173" s="98"/>
    </row>
    <row r="174" spans="1:17" s="103" customFormat="1" x14ac:dyDescent="0.2">
      <c r="A174" s="102" t="s">
        <v>366</v>
      </c>
      <c r="C174" s="142"/>
      <c r="D174" s="119"/>
      <c r="E174" s="100"/>
      <c r="F174" s="120"/>
      <c r="G174" s="121"/>
      <c r="H174" s="98"/>
      <c r="I174" s="98"/>
      <c r="J174" s="98"/>
      <c r="K174" s="123"/>
      <c r="L174" s="98"/>
      <c r="M174" s="98"/>
      <c r="N174" s="98"/>
      <c r="O174" s="98"/>
      <c r="P174" s="98"/>
      <c r="Q174" s="98"/>
    </row>
    <row r="175" spans="1:17" s="103" customFormat="1" x14ac:dyDescent="0.2">
      <c r="A175" s="102" t="s">
        <v>366</v>
      </c>
      <c r="C175" s="142"/>
      <c r="D175" s="119"/>
      <c r="E175" s="100"/>
      <c r="F175" s="120"/>
      <c r="G175" s="121"/>
      <c r="H175" s="98"/>
      <c r="I175" s="98"/>
      <c r="J175" s="98"/>
      <c r="K175" s="123"/>
      <c r="L175" s="98"/>
      <c r="M175" s="98"/>
      <c r="N175" s="98"/>
      <c r="O175" s="98"/>
      <c r="P175" s="98"/>
      <c r="Q175" s="98"/>
    </row>
    <row r="176" spans="1:17" s="103" customFormat="1" x14ac:dyDescent="0.2">
      <c r="A176" s="102" t="s">
        <v>366</v>
      </c>
      <c r="C176" s="142"/>
      <c r="D176" s="119"/>
      <c r="E176" s="100"/>
      <c r="F176" s="120"/>
      <c r="G176" s="121"/>
      <c r="H176" s="98"/>
      <c r="I176" s="98"/>
      <c r="J176" s="98"/>
      <c r="K176" s="123"/>
      <c r="L176" s="98"/>
      <c r="M176" s="98"/>
      <c r="N176" s="98"/>
      <c r="O176" s="98"/>
      <c r="P176" s="98"/>
      <c r="Q176" s="98"/>
    </row>
    <row r="177" spans="1:17" s="103" customFormat="1" x14ac:dyDescent="0.2">
      <c r="A177" s="102" t="s">
        <v>366</v>
      </c>
      <c r="C177" s="142"/>
      <c r="D177" s="119"/>
      <c r="E177" s="100"/>
      <c r="F177" s="120"/>
      <c r="G177" s="121"/>
      <c r="H177" s="98"/>
      <c r="I177" s="98"/>
      <c r="J177" s="98"/>
      <c r="K177" s="123"/>
      <c r="L177" s="98"/>
      <c r="M177" s="98"/>
      <c r="N177" s="98"/>
      <c r="O177" s="98"/>
      <c r="P177" s="98"/>
      <c r="Q177" s="98"/>
    </row>
    <row r="178" spans="1:17" s="103" customFormat="1" x14ac:dyDescent="0.2">
      <c r="A178" s="102" t="s">
        <v>366</v>
      </c>
      <c r="C178" s="142"/>
      <c r="D178" s="119"/>
      <c r="E178" s="100"/>
      <c r="F178" s="120"/>
      <c r="G178" s="121"/>
      <c r="H178" s="98"/>
      <c r="I178" s="98"/>
      <c r="J178" s="98"/>
      <c r="K178" s="123"/>
      <c r="L178" s="98"/>
      <c r="M178" s="98"/>
      <c r="N178" s="98"/>
      <c r="O178" s="98"/>
      <c r="P178" s="98"/>
      <c r="Q178" s="98"/>
    </row>
    <row r="179" spans="1:17" s="103" customFormat="1" x14ac:dyDescent="0.2">
      <c r="A179" s="102" t="s">
        <v>366</v>
      </c>
      <c r="C179" s="142"/>
      <c r="D179" s="119"/>
      <c r="E179" s="100"/>
      <c r="F179" s="120"/>
      <c r="G179" s="121"/>
      <c r="H179" s="98"/>
      <c r="I179" s="98"/>
      <c r="J179" s="98"/>
      <c r="K179" s="123"/>
      <c r="L179" s="98"/>
      <c r="M179" s="98"/>
      <c r="N179" s="98"/>
      <c r="O179" s="98"/>
      <c r="P179" s="98"/>
      <c r="Q179" s="98"/>
    </row>
    <row r="180" spans="1:17" s="103" customFormat="1" x14ac:dyDescent="0.2">
      <c r="A180" s="102" t="s">
        <v>366</v>
      </c>
      <c r="C180" s="142"/>
      <c r="D180" s="119"/>
      <c r="E180" s="100"/>
      <c r="F180" s="120"/>
      <c r="G180" s="121"/>
      <c r="H180" s="98"/>
      <c r="I180" s="98"/>
      <c r="J180" s="98"/>
      <c r="K180" s="123"/>
      <c r="L180" s="98"/>
      <c r="M180" s="98"/>
      <c r="N180" s="98"/>
      <c r="O180" s="98"/>
      <c r="P180" s="98"/>
      <c r="Q180" s="98"/>
    </row>
    <row r="181" spans="1:17" s="103" customFormat="1" x14ac:dyDescent="0.2">
      <c r="A181" s="102" t="s">
        <v>366</v>
      </c>
      <c r="C181" s="142"/>
      <c r="D181" s="119"/>
      <c r="E181" s="100"/>
      <c r="F181" s="120"/>
      <c r="G181" s="121"/>
      <c r="H181" s="98"/>
      <c r="I181" s="98"/>
      <c r="J181" s="98"/>
      <c r="K181" s="123"/>
      <c r="L181" s="98"/>
      <c r="M181" s="98"/>
      <c r="N181" s="98"/>
      <c r="O181" s="98"/>
      <c r="P181" s="98"/>
      <c r="Q181" s="98"/>
    </row>
    <row r="182" spans="1:17" s="103" customFormat="1" x14ac:dyDescent="0.2">
      <c r="A182" s="102" t="s">
        <v>366</v>
      </c>
      <c r="C182" s="142"/>
      <c r="D182" s="119"/>
      <c r="E182" s="100"/>
      <c r="F182" s="120"/>
      <c r="G182" s="121"/>
      <c r="H182" s="98"/>
      <c r="I182" s="98"/>
      <c r="J182" s="98"/>
      <c r="K182" s="123"/>
      <c r="L182" s="98"/>
      <c r="M182" s="98"/>
      <c r="N182" s="98"/>
      <c r="O182" s="98"/>
      <c r="P182" s="98"/>
      <c r="Q182" s="98"/>
    </row>
    <row r="183" spans="1:17" s="103" customFormat="1" x14ac:dyDescent="0.2">
      <c r="A183" s="102" t="s">
        <v>366</v>
      </c>
      <c r="C183" s="142"/>
      <c r="D183" s="119"/>
      <c r="E183" s="100"/>
      <c r="F183" s="120"/>
      <c r="G183" s="121"/>
      <c r="H183" s="98"/>
      <c r="I183" s="98"/>
      <c r="J183" s="98"/>
      <c r="K183" s="123"/>
      <c r="L183" s="98"/>
      <c r="M183" s="98"/>
      <c r="N183" s="98"/>
      <c r="O183" s="98"/>
      <c r="P183" s="98"/>
      <c r="Q183" s="98"/>
    </row>
    <row r="184" spans="1:17" s="103" customFormat="1" x14ac:dyDescent="0.2">
      <c r="A184" s="102" t="s">
        <v>366</v>
      </c>
      <c r="C184" s="142"/>
      <c r="D184" s="119"/>
      <c r="E184" s="100"/>
      <c r="F184" s="120"/>
      <c r="G184" s="121"/>
      <c r="H184" s="98"/>
      <c r="I184" s="98"/>
      <c r="J184" s="98"/>
      <c r="K184" s="123"/>
      <c r="L184" s="98"/>
      <c r="M184" s="98"/>
      <c r="N184" s="98"/>
      <c r="O184" s="98"/>
      <c r="P184" s="98"/>
      <c r="Q184" s="98"/>
    </row>
    <row r="185" spans="1:17" s="103" customFormat="1" x14ac:dyDescent="0.2">
      <c r="A185" s="102" t="s">
        <v>366</v>
      </c>
      <c r="C185" s="142"/>
      <c r="D185" s="119"/>
      <c r="E185" s="100"/>
      <c r="F185" s="120"/>
      <c r="G185" s="121"/>
      <c r="H185" s="98"/>
      <c r="I185" s="98"/>
      <c r="J185" s="98"/>
      <c r="K185" s="123"/>
      <c r="L185" s="98"/>
      <c r="M185" s="98"/>
      <c r="N185" s="98"/>
      <c r="O185" s="98"/>
      <c r="P185" s="98"/>
      <c r="Q185" s="98"/>
    </row>
    <row r="186" spans="1:17" s="103" customFormat="1" x14ac:dyDescent="0.2">
      <c r="A186" s="102" t="s">
        <v>366</v>
      </c>
      <c r="C186" s="142"/>
      <c r="D186" s="119"/>
      <c r="E186" s="100"/>
      <c r="F186" s="120"/>
      <c r="G186" s="121"/>
      <c r="H186" s="98"/>
      <c r="I186" s="98"/>
      <c r="J186" s="98"/>
      <c r="K186" s="123"/>
      <c r="L186" s="98"/>
      <c r="M186" s="98"/>
      <c r="N186" s="98"/>
      <c r="O186" s="98"/>
      <c r="P186" s="98"/>
      <c r="Q186" s="98"/>
    </row>
    <row r="187" spans="1:17" s="103" customFormat="1" x14ac:dyDescent="0.2">
      <c r="A187" s="102" t="s">
        <v>366</v>
      </c>
      <c r="C187" s="142"/>
      <c r="D187" s="119"/>
      <c r="E187" s="100"/>
      <c r="F187" s="120"/>
      <c r="G187" s="121"/>
      <c r="H187" s="98"/>
      <c r="I187" s="98"/>
      <c r="J187" s="98"/>
      <c r="K187" s="123"/>
      <c r="L187" s="98"/>
      <c r="M187" s="98"/>
      <c r="N187" s="98"/>
      <c r="O187" s="98"/>
      <c r="P187" s="98"/>
      <c r="Q187" s="98"/>
    </row>
    <row r="188" spans="1:17" s="103" customFormat="1" x14ac:dyDescent="0.2">
      <c r="A188" s="102" t="s">
        <v>366</v>
      </c>
      <c r="C188" s="142"/>
      <c r="D188" s="119"/>
      <c r="E188" s="100"/>
      <c r="F188" s="120"/>
      <c r="G188" s="121"/>
      <c r="H188" s="98"/>
      <c r="I188" s="98"/>
      <c r="J188" s="98"/>
      <c r="K188" s="123"/>
      <c r="L188" s="98"/>
      <c r="M188" s="98"/>
      <c r="N188" s="98"/>
      <c r="O188" s="98"/>
      <c r="P188" s="98"/>
      <c r="Q188" s="98"/>
    </row>
    <row r="189" spans="1:17" s="103" customFormat="1" x14ac:dyDescent="0.2">
      <c r="A189" s="102" t="s">
        <v>366</v>
      </c>
      <c r="C189" s="142"/>
      <c r="D189" s="119"/>
      <c r="E189" s="100"/>
      <c r="F189" s="120"/>
      <c r="G189" s="121"/>
      <c r="H189" s="98"/>
      <c r="I189" s="98"/>
      <c r="J189" s="98"/>
      <c r="K189" s="123"/>
      <c r="L189" s="98"/>
      <c r="M189" s="98"/>
      <c r="N189" s="98"/>
      <c r="O189" s="98"/>
      <c r="P189" s="98"/>
      <c r="Q189" s="98"/>
    </row>
    <row r="190" spans="1:17" s="103" customFormat="1" x14ac:dyDescent="0.2">
      <c r="A190" s="102" t="s">
        <v>366</v>
      </c>
      <c r="C190" s="142"/>
      <c r="D190" s="119"/>
      <c r="E190" s="100"/>
      <c r="F190" s="120"/>
      <c r="G190" s="121"/>
      <c r="H190" s="98"/>
      <c r="I190" s="98"/>
      <c r="J190" s="98"/>
      <c r="K190" s="123"/>
      <c r="L190" s="98"/>
      <c r="M190" s="98"/>
      <c r="N190" s="98"/>
      <c r="O190" s="98"/>
      <c r="P190" s="98"/>
      <c r="Q190" s="98"/>
    </row>
    <row r="191" spans="1:17" s="103" customFormat="1" x14ac:dyDescent="0.2">
      <c r="A191" s="102" t="s">
        <v>366</v>
      </c>
      <c r="C191" s="142"/>
      <c r="D191" s="119"/>
      <c r="E191" s="100"/>
      <c r="F191" s="120"/>
      <c r="G191" s="121"/>
      <c r="H191" s="98"/>
      <c r="I191" s="98"/>
      <c r="J191" s="98"/>
      <c r="K191" s="123"/>
      <c r="L191" s="98"/>
      <c r="M191" s="98"/>
      <c r="N191" s="98"/>
      <c r="O191" s="98"/>
      <c r="P191" s="98"/>
      <c r="Q191" s="98"/>
    </row>
    <row r="192" spans="1:17" s="103" customFormat="1" x14ac:dyDescent="0.2">
      <c r="A192" s="102" t="s">
        <v>366</v>
      </c>
      <c r="C192" s="142"/>
      <c r="D192" s="119"/>
      <c r="E192" s="100"/>
      <c r="F192" s="120"/>
      <c r="G192" s="121"/>
      <c r="H192" s="98"/>
      <c r="I192" s="98"/>
      <c r="J192" s="98"/>
      <c r="K192" s="123"/>
      <c r="L192" s="98"/>
      <c r="M192" s="98"/>
      <c r="N192" s="98"/>
      <c r="O192" s="98"/>
      <c r="P192" s="98"/>
      <c r="Q192" s="98"/>
    </row>
    <row r="193" spans="1:17" s="103" customFormat="1" x14ac:dyDescent="0.2">
      <c r="A193" s="102" t="s">
        <v>366</v>
      </c>
      <c r="C193" s="142"/>
      <c r="D193" s="119"/>
      <c r="E193" s="100"/>
      <c r="F193" s="120"/>
      <c r="G193" s="121"/>
      <c r="H193" s="98"/>
      <c r="I193" s="98"/>
      <c r="J193" s="98"/>
      <c r="K193" s="123"/>
      <c r="L193" s="98"/>
      <c r="M193" s="98"/>
      <c r="N193" s="98"/>
      <c r="O193" s="98"/>
      <c r="P193" s="98"/>
      <c r="Q193" s="98"/>
    </row>
    <row r="194" spans="1:17" s="103" customFormat="1" x14ac:dyDescent="0.2">
      <c r="A194" s="102" t="s">
        <v>366</v>
      </c>
      <c r="C194" s="142"/>
      <c r="D194" s="119"/>
      <c r="E194" s="100"/>
      <c r="F194" s="120"/>
      <c r="G194" s="121"/>
      <c r="H194" s="98"/>
      <c r="I194" s="98"/>
      <c r="J194" s="98"/>
      <c r="K194" s="123"/>
      <c r="L194" s="98"/>
      <c r="M194" s="98"/>
      <c r="N194" s="98"/>
      <c r="O194" s="98"/>
      <c r="P194" s="98"/>
      <c r="Q194" s="98"/>
    </row>
    <row r="195" spans="1:17" s="103" customFormat="1" x14ac:dyDescent="0.2">
      <c r="A195" s="102" t="s">
        <v>366</v>
      </c>
      <c r="C195" s="142"/>
      <c r="D195" s="119"/>
      <c r="E195" s="100"/>
      <c r="F195" s="120"/>
      <c r="G195" s="121"/>
      <c r="H195" s="98"/>
      <c r="I195" s="98"/>
      <c r="J195" s="98"/>
      <c r="K195" s="123"/>
      <c r="L195" s="98"/>
      <c r="M195" s="98"/>
      <c r="N195" s="98"/>
      <c r="O195" s="98"/>
      <c r="P195" s="98"/>
      <c r="Q195" s="98"/>
    </row>
    <row r="196" spans="1:17" s="103" customFormat="1" x14ac:dyDescent="0.2">
      <c r="A196" s="102" t="s">
        <v>366</v>
      </c>
      <c r="C196" s="142"/>
      <c r="D196" s="119"/>
      <c r="E196" s="100"/>
      <c r="F196" s="120"/>
      <c r="G196" s="121"/>
      <c r="H196" s="98"/>
      <c r="I196" s="98"/>
      <c r="J196" s="98"/>
      <c r="K196" s="123"/>
      <c r="L196" s="98"/>
      <c r="M196" s="98"/>
      <c r="N196" s="98"/>
      <c r="O196" s="98"/>
      <c r="P196" s="98"/>
      <c r="Q196" s="98"/>
    </row>
    <row r="197" spans="1:17" s="103" customFormat="1" x14ac:dyDescent="0.2">
      <c r="A197" s="102" t="s">
        <v>366</v>
      </c>
      <c r="C197" s="142"/>
      <c r="D197" s="119"/>
      <c r="E197" s="100"/>
      <c r="F197" s="120"/>
      <c r="G197" s="121"/>
      <c r="H197" s="98"/>
      <c r="I197" s="98"/>
      <c r="J197" s="98"/>
      <c r="K197" s="123"/>
      <c r="L197" s="98"/>
      <c r="M197" s="98"/>
      <c r="N197" s="98"/>
      <c r="O197" s="98"/>
      <c r="P197" s="98"/>
      <c r="Q197" s="98"/>
    </row>
    <row r="198" spans="1:17" s="103" customFormat="1" x14ac:dyDescent="0.2">
      <c r="A198" s="102" t="s">
        <v>366</v>
      </c>
      <c r="C198" s="142"/>
      <c r="D198" s="119"/>
      <c r="E198" s="100"/>
      <c r="F198" s="120"/>
      <c r="G198" s="121"/>
      <c r="H198" s="98"/>
      <c r="I198" s="98"/>
      <c r="J198" s="98"/>
      <c r="K198" s="123"/>
      <c r="L198" s="98"/>
      <c r="M198" s="98"/>
      <c r="N198" s="98"/>
      <c r="O198" s="98"/>
      <c r="P198" s="98"/>
      <c r="Q198" s="98"/>
    </row>
    <row r="199" spans="1:17" s="103" customFormat="1" x14ac:dyDescent="0.2">
      <c r="A199" s="102" t="s">
        <v>366</v>
      </c>
      <c r="C199" s="142"/>
      <c r="D199" s="119"/>
      <c r="E199" s="100"/>
      <c r="F199" s="120"/>
      <c r="G199" s="121"/>
      <c r="H199" s="98"/>
      <c r="I199" s="98"/>
      <c r="J199" s="98"/>
      <c r="K199" s="123"/>
      <c r="L199" s="98"/>
      <c r="M199" s="98"/>
      <c r="N199" s="98"/>
      <c r="O199" s="98"/>
      <c r="P199" s="98"/>
      <c r="Q199" s="98"/>
    </row>
    <row r="200" spans="1:17" s="103" customFormat="1" x14ac:dyDescent="0.2">
      <c r="A200" s="102" t="s">
        <v>366</v>
      </c>
      <c r="C200" s="142"/>
      <c r="D200" s="119"/>
      <c r="E200" s="100"/>
      <c r="F200" s="120"/>
      <c r="G200" s="121"/>
      <c r="H200" s="98"/>
      <c r="I200" s="98"/>
      <c r="J200" s="98"/>
      <c r="K200" s="123"/>
      <c r="L200" s="98"/>
      <c r="M200" s="98"/>
      <c r="N200" s="98"/>
      <c r="O200" s="98"/>
      <c r="P200" s="98"/>
      <c r="Q200" s="98"/>
    </row>
    <row r="201" spans="1:17" s="103" customFormat="1" x14ac:dyDescent="0.2">
      <c r="A201" s="102" t="s">
        <v>366</v>
      </c>
      <c r="C201" s="142"/>
      <c r="D201" s="119"/>
      <c r="E201" s="100"/>
      <c r="F201" s="120"/>
      <c r="G201" s="121"/>
      <c r="H201" s="98"/>
      <c r="I201" s="98"/>
      <c r="J201" s="98"/>
      <c r="K201" s="123"/>
      <c r="L201" s="98"/>
      <c r="M201" s="98"/>
      <c r="N201" s="98"/>
      <c r="O201" s="98"/>
      <c r="P201" s="98"/>
      <c r="Q201" s="98"/>
    </row>
    <row r="202" spans="1:17" s="103" customFormat="1" x14ac:dyDescent="0.2">
      <c r="A202" s="102" t="s">
        <v>366</v>
      </c>
      <c r="C202" s="142"/>
      <c r="D202" s="119"/>
      <c r="E202" s="100"/>
      <c r="F202" s="120"/>
      <c r="G202" s="121"/>
      <c r="H202" s="98"/>
      <c r="I202" s="98"/>
      <c r="J202" s="98"/>
      <c r="K202" s="123"/>
      <c r="L202" s="98"/>
      <c r="M202" s="98"/>
      <c r="N202" s="98"/>
      <c r="O202" s="98"/>
      <c r="P202" s="98"/>
      <c r="Q202" s="98"/>
    </row>
    <row r="203" spans="1:17" s="103" customFormat="1" x14ac:dyDescent="0.2">
      <c r="A203" s="102" t="s">
        <v>366</v>
      </c>
      <c r="C203" s="142"/>
      <c r="D203" s="119"/>
      <c r="E203" s="100"/>
      <c r="F203" s="120"/>
      <c r="G203" s="121"/>
      <c r="H203" s="98"/>
      <c r="I203" s="98"/>
      <c r="J203" s="98"/>
      <c r="K203" s="123"/>
      <c r="L203" s="98"/>
      <c r="M203" s="98"/>
      <c r="N203" s="98"/>
      <c r="O203" s="98"/>
      <c r="P203" s="98"/>
      <c r="Q203" s="98"/>
    </row>
    <row r="204" spans="1:17" s="103" customFormat="1" x14ac:dyDescent="0.2">
      <c r="A204" s="102" t="s">
        <v>366</v>
      </c>
      <c r="C204" s="142"/>
      <c r="D204" s="119"/>
      <c r="E204" s="100"/>
      <c r="F204" s="120"/>
      <c r="G204" s="121"/>
      <c r="H204" s="98"/>
      <c r="I204" s="98"/>
      <c r="J204" s="98"/>
      <c r="K204" s="123"/>
      <c r="L204" s="98"/>
      <c r="M204" s="98"/>
      <c r="N204" s="98"/>
      <c r="O204" s="98"/>
      <c r="P204" s="98"/>
      <c r="Q204" s="98"/>
    </row>
    <row r="205" spans="1:17" s="103" customFormat="1" x14ac:dyDescent="0.2">
      <c r="A205" s="102" t="s">
        <v>366</v>
      </c>
      <c r="C205" s="142"/>
      <c r="D205" s="119"/>
      <c r="E205" s="100"/>
      <c r="F205" s="120"/>
      <c r="G205" s="121"/>
      <c r="H205" s="98"/>
      <c r="I205" s="98"/>
      <c r="J205" s="98"/>
      <c r="K205" s="123"/>
      <c r="L205" s="98"/>
      <c r="M205" s="98"/>
      <c r="N205" s="98"/>
      <c r="O205" s="98"/>
      <c r="P205" s="98"/>
      <c r="Q205" s="98"/>
    </row>
    <row r="206" spans="1:17" s="103" customFormat="1" x14ac:dyDescent="0.2">
      <c r="A206" s="102" t="s">
        <v>366</v>
      </c>
      <c r="C206" s="142"/>
      <c r="D206" s="119"/>
      <c r="E206" s="100"/>
      <c r="F206" s="120"/>
      <c r="G206" s="121"/>
      <c r="H206" s="98"/>
      <c r="I206" s="98"/>
      <c r="J206" s="98"/>
      <c r="K206" s="123"/>
      <c r="L206" s="98"/>
      <c r="M206" s="98"/>
      <c r="N206" s="98"/>
      <c r="O206" s="98"/>
      <c r="P206" s="98"/>
      <c r="Q206" s="98"/>
    </row>
    <row r="207" spans="1:17" s="103" customFormat="1" x14ac:dyDescent="0.2">
      <c r="A207" s="102" t="s">
        <v>366</v>
      </c>
      <c r="C207" s="142"/>
      <c r="D207" s="119"/>
      <c r="E207" s="100"/>
      <c r="F207" s="120"/>
      <c r="G207" s="121"/>
      <c r="H207" s="98"/>
      <c r="I207" s="98"/>
      <c r="J207" s="98"/>
      <c r="K207" s="123"/>
      <c r="L207" s="98"/>
      <c r="M207" s="98"/>
      <c r="N207" s="98"/>
      <c r="O207" s="98"/>
      <c r="P207" s="98"/>
      <c r="Q207" s="98"/>
    </row>
    <row r="208" spans="1:17" s="103" customFormat="1" x14ac:dyDescent="0.2">
      <c r="A208" s="102" t="s">
        <v>366</v>
      </c>
      <c r="C208" s="142"/>
      <c r="D208" s="119"/>
      <c r="E208" s="100"/>
      <c r="F208" s="120"/>
      <c r="G208" s="121"/>
      <c r="H208" s="98"/>
      <c r="I208" s="98"/>
      <c r="J208" s="98"/>
      <c r="K208" s="123"/>
      <c r="L208" s="98"/>
      <c r="M208" s="98"/>
      <c r="N208" s="98"/>
      <c r="O208" s="98"/>
      <c r="P208" s="98"/>
      <c r="Q208" s="98"/>
    </row>
    <row r="209" spans="1:17" s="103" customFormat="1" x14ac:dyDescent="0.2">
      <c r="A209" s="102" t="s">
        <v>366</v>
      </c>
      <c r="C209" s="142"/>
      <c r="D209" s="119"/>
      <c r="E209" s="100"/>
      <c r="F209" s="120"/>
      <c r="G209" s="121"/>
      <c r="H209" s="98"/>
      <c r="I209" s="98"/>
      <c r="J209" s="98"/>
      <c r="K209" s="123"/>
      <c r="L209" s="98"/>
      <c r="M209" s="98"/>
      <c r="N209" s="98"/>
      <c r="O209" s="98"/>
      <c r="P209" s="98"/>
      <c r="Q209" s="98"/>
    </row>
    <row r="210" spans="1:17" s="103" customFormat="1" x14ac:dyDescent="0.2">
      <c r="A210" s="102" t="s">
        <v>366</v>
      </c>
      <c r="C210" s="142"/>
      <c r="D210" s="119"/>
      <c r="E210" s="100"/>
      <c r="F210" s="120"/>
      <c r="G210" s="121"/>
      <c r="H210" s="98"/>
      <c r="I210" s="98"/>
      <c r="J210" s="98"/>
      <c r="K210" s="123"/>
      <c r="L210" s="98"/>
      <c r="M210" s="98"/>
      <c r="N210" s="98"/>
      <c r="O210" s="98"/>
      <c r="P210" s="98"/>
      <c r="Q210" s="98"/>
    </row>
    <row r="211" spans="1:17" s="103" customFormat="1" x14ac:dyDescent="0.2">
      <c r="A211" s="102" t="s">
        <v>366</v>
      </c>
      <c r="C211" s="142"/>
      <c r="D211" s="119"/>
      <c r="E211" s="100"/>
      <c r="F211" s="120"/>
      <c r="G211" s="121"/>
      <c r="H211" s="98"/>
      <c r="I211" s="98"/>
      <c r="J211" s="98"/>
      <c r="K211" s="123"/>
      <c r="L211" s="98"/>
      <c r="M211" s="98"/>
      <c r="N211" s="98"/>
      <c r="O211" s="98"/>
      <c r="P211" s="98"/>
      <c r="Q211" s="98"/>
    </row>
    <row r="212" spans="1:17" s="103" customFormat="1" x14ac:dyDescent="0.2">
      <c r="A212" s="102" t="s">
        <v>366</v>
      </c>
      <c r="C212" s="142"/>
      <c r="D212" s="119"/>
      <c r="E212" s="100"/>
      <c r="F212" s="120"/>
      <c r="G212" s="121"/>
      <c r="H212" s="98"/>
      <c r="I212" s="98"/>
      <c r="J212" s="98"/>
      <c r="K212" s="123"/>
      <c r="L212" s="98"/>
      <c r="M212" s="98"/>
      <c r="N212" s="98"/>
      <c r="O212" s="98"/>
      <c r="P212" s="98"/>
      <c r="Q212" s="98"/>
    </row>
    <row r="213" spans="1:17" s="103" customFormat="1" x14ac:dyDescent="0.2">
      <c r="A213" s="102" t="s">
        <v>366</v>
      </c>
      <c r="C213" s="142"/>
      <c r="D213" s="119"/>
      <c r="E213" s="100"/>
      <c r="F213" s="120"/>
      <c r="G213" s="121"/>
      <c r="H213" s="98"/>
      <c r="I213" s="98"/>
      <c r="J213" s="98"/>
      <c r="K213" s="123"/>
      <c r="L213" s="98"/>
      <c r="M213" s="98"/>
      <c r="N213" s="98"/>
      <c r="O213" s="98"/>
      <c r="P213" s="98"/>
      <c r="Q213" s="98"/>
    </row>
    <row r="214" spans="1:17" s="103" customFormat="1" x14ac:dyDescent="0.2">
      <c r="A214" s="102" t="s">
        <v>366</v>
      </c>
      <c r="C214" s="142"/>
      <c r="D214" s="119"/>
      <c r="E214" s="100"/>
      <c r="F214" s="120"/>
      <c r="G214" s="121"/>
      <c r="H214" s="98"/>
      <c r="I214" s="98"/>
      <c r="J214" s="98"/>
      <c r="K214" s="123"/>
      <c r="L214" s="98"/>
      <c r="M214" s="98"/>
      <c r="N214" s="98"/>
      <c r="O214" s="98"/>
      <c r="P214" s="98"/>
      <c r="Q214" s="98"/>
    </row>
    <row r="215" spans="1:17" s="103" customFormat="1" x14ac:dyDescent="0.2">
      <c r="A215" s="102" t="s">
        <v>366</v>
      </c>
      <c r="C215" s="142"/>
      <c r="D215" s="119"/>
      <c r="E215" s="100"/>
      <c r="F215" s="120"/>
      <c r="G215" s="121"/>
      <c r="H215" s="98"/>
      <c r="I215" s="98"/>
      <c r="J215" s="98"/>
      <c r="K215" s="123"/>
      <c r="L215" s="98"/>
      <c r="M215" s="98"/>
      <c r="N215" s="98"/>
      <c r="O215" s="98"/>
      <c r="P215" s="98"/>
      <c r="Q215" s="98"/>
    </row>
    <row r="216" spans="1:17" s="103" customFormat="1" x14ac:dyDescent="0.2">
      <c r="A216" s="102" t="s">
        <v>366</v>
      </c>
      <c r="C216" s="142"/>
      <c r="D216" s="119"/>
      <c r="E216" s="100"/>
      <c r="F216" s="120"/>
      <c r="G216" s="121"/>
      <c r="H216" s="98"/>
      <c r="I216" s="98"/>
      <c r="J216" s="98"/>
      <c r="K216" s="123"/>
      <c r="L216" s="98"/>
      <c r="M216" s="98"/>
      <c r="N216" s="98"/>
      <c r="O216" s="98"/>
      <c r="P216" s="98"/>
      <c r="Q216" s="98"/>
    </row>
    <row r="217" spans="1:17" s="103" customFormat="1" x14ac:dyDescent="0.2">
      <c r="A217" s="102" t="s">
        <v>366</v>
      </c>
      <c r="C217" s="142"/>
      <c r="D217" s="119"/>
      <c r="E217" s="100"/>
      <c r="F217" s="120"/>
      <c r="G217" s="121"/>
      <c r="H217" s="98"/>
      <c r="I217" s="98"/>
      <c r="J217" s="98"/>
      <c r="K217" s="123"/>
      <c r="L217" s="98"/>
      <c r="M217" s="98"/>
      <c r="N217" s="98"/>
      <c r="O217" s="98"/>
      <c r="P217" s="98"/>
      <c r="Q217" s="98"/>
    </row>
    <row r="218" spans="1:17" s="103" customFormat="1" x14ac:dyDescent="0.2">
      <c r="A218" s="102" t="s">
        <v>366</v>
      </c>
      <c r="C218" s="142"/>
      <c r="D218" s="119"/>
      <c r="E218" s="100"/>
      <c r="F218" s="120"/>
      <c r="G218" s="121"/>
      <c r="H218" s="98"/>
      <c r="I218" s="98"/>
      <c r="J218" s="98"/>
      <c r="K218" s="123"/>
      <c r="L218" s="98"/>
      <c r="M218" s="98"/>
      <c r="N218" s="98"/>
      <c r="O218" s="98"/>
      <c r="P218" s="98"/>
      <c r="Q218" s="98"/>
    </row>
    <row r="219" spans="1:17" s="103" customFormat="1" x14ac:dyDescent="0.2">
      <c r="A219" s="102" t="s">
        <v>366</v>
      </c>
      <c r="C219" s="142"/>
      <c r="D219" s="119"/>
      <c r="E219" s="100"/>
      <c r="F219" s="120"/>
      <c r="G219" s="121"/>
      <c r="H219" s="98"/>
      <c r="I219" s="98"/>
      <c r="J219" s="98"/>
      <c r="K219" s="123"/>
      <c r="L219" s="98"/>
      <c r="M219" s="98"/>
      <c r="N219" s="98"/>
      <c r="O219" s="98"/>
      <c r="P219" s="98"/>
      <c r="Q219" s="98"/>
    </row>
    <row r="220" spans="1:17" s="103" customFormat="1" x14ac:dyDescent="0.2">
      <c r="A220" s="102" t="s">
        <v>366</v>
      </c>
      <c r="C220" s="142"/>
      <c r="D220" s="119"/>
      <c r="E220" s="100"/>
      <c r="F220" s="120"/>
      <c r="G220" s="121"/>
      <c r="H220" s="98"/>
      <c r="I220" s="98"/>
      <c r="J220" s="98"/>
      <c r="K220" s="123"/>
      <c r="L220" s="98"/>
      <c r="M220" s="98"/>
      <c r="N220" s="98"/>
      <c r="O220" s="98"/>
      <c r="P220" s="98"/>
      <c r="Q220" s="98"/>
    </row>
    <row r="221" spans="1:17" s="103" customFormat="1" x14ac:dyDescent="0.2">
      <c r="A221" s="102" t="s">
        <v>366</v>
      </c>
      <c r="C221" s="142"/>
      <c r="D221" s="119"/>
      <c r="E221" s="100"/>
      <c r="F221" s="120"/>
      <c r="G221" s="121"/>
      <c r="H221" s="98"/>
      <c r="I221" s="98"/>
      <c r="J221" s="98"/>
      <c r="K221" s="123"/>
      <c r="L221" s="98"/>
      <c r="M221" s="98"/>
      <c r="N221" s="98"/>
      <c r="O221" s="98"/>
      <c r="P221" s="98"/>
      <c r="Q221" s="98"/>
    </row>
    <row r="222" spans="1:17" s="103" customFormat="1" x14ac:dyDescent="0.2">
      <c r="A222" s="102" t="s">
        <v>366</v>
      </c>
      <c r="C222" s="142"/>
      <c r="D222" s="119"/>
      <c r="E222" s="100"/>
      <c r="F222" s="120"/>
      <c r="G222" s="121"/>
      <c r="H222" s="98"/>
      <c r="I222" s="98"/>
      <c r="J222" s="98"/>
      <c r="K222" s="123"/>
      <c r="L222" s="98"/>
      <c r="M222" s="98"/>
      <c r="N222" s="98"/>
      <c r="O222" s="98"/>
      <c r="P222" s="98"/>
      <c r="Q222" s="98"/>
    </row>
    <row r="223" spans="1:17" s="103" customFormat="1" x14ac:dyDescent="0.2">
      <c r="A223" s="102" t="s">
        <v>366</v>
      </c>
      <c r="C223" s="142"/>
      <c r="D223" s="119"/>
      <c r="E223" s="100"/>
      <c r="F223" s="120"/>
      <c r="G223" s="121"/>
      <c r="H223" s="98"/>
      <c r="I223" s="98"/>
      <c r="J223" s="98"/>
      <c r="K223" s="123"/>
      <c r="L223" s="98"/>
      <c r="M223" s="98"/>
      <c r="N223" s="98"/>
      <c r="O223" s="98"/>
      <c r="P223" s="98"/>
      <c r="Q223" s="98"/>
    </row>
    <row r="224" spans="1:17" s="103" customFormat="1" x14ac:dyDescent="0.2">
      <c r="A224" s="102" t="s">
        <v>366</v>
      </c>
      <c r="C224" s="142"/>
      <c r="D224" s="119"/>
      <c r="E224" s="100"/>
      <c r="F224" s="120"/>
      <c r="G224" s="121"/>
      <c r="H224" s="98"/>
      <c r="I224" s="98"/>
      <c r="J224" s="98"/>
      <c r="K224" s="123"/>
      <c r="L224" s="98"/>
      <c r="M224" s="98"/>
      <c r="N224" s="98"/>
      <c r="O224" s="98"/>
      <c r="P224" s="98"/>
      <c r="Q224" s="98"/>
    </row>
    <row r="225" spans="1:17" s="103" customFormat="1" x14ac:dyDescent="0.2">
      <c r="A225" s="102" t="s">
        <v>366</v>
      </c>
      <c r="C225" s="142"/>
      <c r="D225" s="119"/>
      <c r="E225" s="100"/>
      <c r="F225" s="120"/>
      <c r="G225" s="121"/>
      <c r="H225" s="98"/>
      <c r="I225" s="98"/>
      <c r="J225" s="98"/>
      <c r="K225" s="123"/>
      <c r="L225" s="98"/>
      <c r="M225" s="98"/>
      <c r="N225" s="98"/>
      <c r="O225" s="98"/>
      <c r="P225" s="98"/>
      <c r="Q225" s="98"/>
    </row>
    <row r="226" spans="1:17" s="103" customFormat="1" x14ac:dyDescent="0.2">
      <c r="A226" s="102" t="s">
        <v>366</v>
      </c>
      <c r="C226" s="142"/>
      <c r="D226" s="119"/>
      <c r="E226" s="100"/>
      <c r="F226" s="120"/>
      <c r="G226" s="121"/>
      <c r="H226" s="98"/>
      <c r="I226" s="98"/>
      <c r="J226" s="98"/>
      <c r="K226" s="123"/>
      <c r="L226" s="98"/>
      <c r="M226" s="98"/>
      <c r="N226" s="98"/>
      <c r="O226" s="98"/>
      <c r="P226" s="98"/>
      <c r="Q226" s="98"/>
    </row>
    <row r="227" spans="1:17" s="103" customFormat="1" x14ac:dyDescent="0.2">
      <c r="A227" s="102" t="s">
        <v>366</v>
      </c>
      <c r="C227" s="142"/>
      <c r="D227" s="119"/>
      <c r="E227" s="100"/>
      <c r="F227" s="120"/>
      <c r="G227" s="121"/>
      <c r="H227" s="98"/>
      <c r="I227" s="98"/>
      <c r="J227" s="98"/>
      <c r="K227" s="123"/>
      <c r="L227" s="98"/>
      <c r="M227" s="98"/>
      <c r="N227" s="98"/>
      <c r="O227" s="98"/>
      <c r="P227" s="98"/>
      <c r="Q227" s="98"/>
    </row>
    <row r="228" spans="1:17" s="103" customFormat="1" x14ac:dyDescent="0.2">
      <c r="A228" s="102" t="s">
        <v>366</v>
      </c>
      <c r="C228" s="142"/>
      <c r="D228" s="119"/>
      <c r="E228" s="100"/>
      <c r="F228" s="120"/>
      <c r="G228" s="121"/>
      <c r="H228" s="98"/>
      <c r="I228" s="98"/>
      <c r="J228" s="98"/>
      <c r="K228" s="123"/>
      <c r="L228" s="98"/>
      <c r="M228" s="98"/>
      <c r="N228" s="98"/>
      <c r="O228" s="98"/>
      <c r="P228" s="98"/>
      <c r="Q228" s="98"/>
    </row>
    <row r="229" spans="1:17" s="103" customFormat="1" x14ac:dyDescent="0.2">
      <c r="A229" s="102" t="s">
        <v>366</v>
      </c>
      <c r="C229" s="142"/>
      <c r="D229" s="119"/>
      <c r="E229" s="100"/>
      <c r="F229" s="120"/>
      <c r="G229" s="121"/>
      <c r="H229" s="98"/>
      <c r="I229" s="98"/>
      <c r="J229" s="98"/>
      <c r="K229" s="123"/>
      <c r="L229" s="98"/>
      <c r="M229" s="98"/>
      <c r="N229" s="98"/>
      <c r="O229" s="98"/>
      <c r="P229" s="98"/>
      <c r="Q229" s="98"/>
    </row>
    <row r="230" spans="1:17" s="103" customFormat="1" x14ac:dyDescent="0.2">
      <c r="A230" s="102" t="s">
        <v>366</v>
      </c>
      <c r="C230" s="142"/>
      <c r="D230" s="119"/>
      <c r="E230" s="100"/>
      <c r="F230" s="120"/>
      <c r="G230" s="121"/>
      <c r="H230" s="98"/>
      <c r="I230" s="98"/>
      <c r="J230" s="98"/>
      <c r="K230" s="123"/>
      <c r="L230" s="98"/>
      <c r="M230" s="98"/>
      <c r="N230" s="98"/>
      <c r="O230" s="98"/>
      <c r="P230" s="98"/>
      <c r="Q230" s="98"/>
    </row>
    <row r="231" spans="1:17" s="103" customFormat="1" x14ac:dyDescent="0.2">
      <c r="A231" s="102" t="s">
        <v>366</v>
      </c>
      <c r="C231" s="142"/>
      <c r="D231" s="119"/>
      <c r="E231" s="100"/>
      <c r="F231" s="120"/>
      <c r="G231" s="121"/>
      <c r="H231" s="98"/>
      <c r="I231" s="98"/>
      <c r="J231" s="98"/>
      <c r="K231" s="123"/>
      <c r="L231" s="98"/>
      <c r="M231" s="98"/>
      <c r="N231" s="98"/>
      <c r="O231" s="98"/>
      <c r="P231" s="98"/>
      <c r="Q231" s="98"/>
    </row>
    <row r="232" spans="1:17" s="103" customFormat="1" x14ac:dyDescent="0.2">
      <c r="A232" s="102" t="s">
        <v>366</v>
      </c>
      <c r="C232" s="142"/>
      <c r="D232" s="119"/>
      <c r="E232" s="100"/>
      <c r="F232" s="120"/>
      <c r="G232" s="121"/>
      <c r="H232" s="98"/>
      <c r="I232" s="98"/>
      <c r="J232" s="98"/>
      <c r="K232" s="123"/>
      <c r="L232" s="98"/>
      <c r="M232" s="98"/>
      <c r="N232" s="98"/>
      <c r="O232" s="98"/>
      <c r="P232" s="98"/>
      <c r="Q232" s="98"/>
    </row>
    <row r="233" spans="1:17" s="103" customFormat="1" x14ac:dyDescent="0.2">
      <c r="A233" s="102" t="s">
        <v>366</v>
      </c>
      <c r="C233" s="142"/>
      <c r="D233" s="119"/>
      <c r="E233" s="100"/>
      <c r="F233" s="120"/>
      <c r="G233" s="121"/>
      <c r="H233" s="98"/>
      <c r="I233" s="98"/>
      <c r="J233" s="98"/>
      <c r="K233" s="123"/>
      <c r="L233" s="98"/>
      <c r="M233" s="98"/>
      <c r="N233" s="98"/>
      <c r="O233" s="98"/>
      <c r="P233" s="98"/>
      <c r="Q233" s="98"/>
    </row>
    <row r="234" spans="1:17" s="103" customFormat="1" x14ac:dyDescent="0.2">
      <c r="A234" s="102" t="s">
        <v>366</v>
      </c>
      <c r="C234" s="142"/>
      <c r="D234" s="119"/>
      <c r="E234" s="100"/>
      <c r="F234" s="120"/>
      <c r="G234" s="121"/>
      <c r="H234" s="98"/>
      <c r="I234" s="98"/>
      <c r="J234" s="98"/>
      <c r="K234" s="123"/>
      <c r="L234" s="98"/>
      <c r="M234" s="98"/>
      <c r="N234" s="98"/>
      <c r="O234" s="98"/>
      <c r="P234" s="98"/>
      <c r="Q234" s="98"/>
    </row>
    <row r="235" spans="1:17" s="103" customFormat="1" x14ac:dyDescent="0.2">
      <c r="A235" s="102" t="s">
        <v>366</v>
      </c>
      <c r="C235" s="142"/>
      <c r="D235" s="119"/>
      <c r="E235" s="100"/>
      <c r="F235" s="120"/>
      <c r="G235" s="121"/>
      <c r="H235" s="98"/>
      <c r="I235" s="98"/>
      <c r="J235" s="98"/>
      <c r="K235" s="123"/>
      <c r="L235" s="98"/>
      <c r="M235" s="98"/>
      <c r="N235" s="98"/>
      <c r="O235" s="98"/>
      <c r="P235" s="98"/>
      <c r="Q235" s="98"/>
    </row>
    <row r="236" spans="1:17" s="103" customFormat="1" x14ac:dyDescent="0.2">
      <c r="A236" s="102" t="s">
        <v>366</v>
      </c>
      <c r="C236" s="142"/>
      <c r="D236" s="119"/>
      <c r="E236" s="100"/>
      <c r="F236" s="120"/>
      <c r="G236" s="121"/>
      <c r="H236" s="98"/>
      <c r="I236" s="98"/>
      <c r="J236" s="98"/>
      <c r="K236" s="123"/>
      <c r="L236" s="98"/>
      <c r="M236" s="98"/>
      <c r="N236" s="98"/>
      <c r="O236" s="98"/>
      <c r="P236" s="98"/>
      <c r="Q236" s="98"/>
    </row>
    <row r="237" spans="1:17" s="103" customFormat="1" x14ac:dyDescent="0.2">
      <c r="A237" s="102" t="s">
        <v>366</v>
      </c>
      <c r="C237" s="142"/>
      <c r="D237" s="119"/>
      <c r="E237" s="100"/>
      <c r="F237" s="120"/>
      <c r="G237" s="121"/>
      <c r="H237" s="98"/>
      <c r="I237" s="98"/>
      <c r="J237" s="98"/>
      <c r="K237" s="123"/>
      <c r="L237" s="98"/>
      <c r="M237" s="98"/>
      <c r="N237" s="98"/>
      <c r="O237" s="98"/>
      <c r="P237" s="98"/>
      <c r="Q237" s="98"/>
    </row>
    <row r="238" spans="1:17" s="103" customFormat="1" x14ac:dyDescent="0.2">
      <c r="A238" s="102" t="s">
        <v>366</v>
      </c>
      <c r="C238" s="142"/>
      <c r="D238" s="119"/>
      <c r="E238" s="100"/>
      <c r="F238" s="120"/>
      <c r="G238" s="121"/>
      <c r="H238" s="98"/>
      <c r="I238" s="98"/>
      <c r="J238" s="98"/>
      <c r="K238" s="123"/>
      <c r="L238" s="98"/>
      <c r="M238" s="98"/>
      <c r="N238" s="98"/>
      <c r="O238" s="98"/>
      <c r="P238" s="98"/>
      <c r="Q238" s="98"/>
    </row>
    <row r="239" spans="1:17" s="103" customFormat="1" x14ac:dyDescent="0.2">
      <c r="A239" s="102" t="s">
        <v>366</v>
      </c>
      <c r="C239" s="142"/>
      <c r="D239" s="119"/>
      <c r="E239" s="100"/>
      <c r="F239" s="120"/>
      <c r="G239" s="121"/>
      <c r="H239" s="98"/>
      <c r="I239" s="98"/>
      <c r="J239" s="98"/>
      <c r="K239" s="123"/>
      <c r="L239" s="98"/>
      <c r="M239" s="98"/>
      <c r="N239" s="98"/>
      <c r="O239" s="98"/>
      <c r="P239" s="98"/>
      <c r="Q239" s="98"/>
    </row>
    <row r="240" spans="1:17" s="103" customFormat="1" x14ac:dyDescent="0.2">
      <c r="A240" s="102" t="s">
        <v>366</v>
      </c>
      <c r="C240" s="142"/>
      <c r="D240" s="119"/>
      <c r="E240" s="100"/>
      <c r="F240" s="120"/>
      <c r="G240" s="121"/>
      <c r="H240" s="98"/>
      <c r="I240" s="98"/>
      <c r="J240" s="98"/>
      <c r="K240" s="123"/>
      <c r="L240" s="98"/>
      <c r="M240" s="98"/>
      <c r="N240" s="98"/>
      <c r="O240" s="98"/>
      <c r="P240" s="98"/>
      <c r="Q240" s="98"/>
    </row>
    <row r="241" spans="1:17" s="103" customFormat="1" x14ac:dyDescent="0.2">
      <c r="A241" s="102" t="s">
        <v>366</v>
      </c>
      <c r="C241" s="142"/>
      <c r="D241" s="119"/>
      <c r="E241" s="100"/>
      <c r="F241" s="120"/>
      <c r="G241" s="121"/>
      <c r="H241" s="98"/>
      <c r="I241" s="98"/>
      <c r="J241" s="98"/>
      <c r="K241" s="123"/>
      <c r="L241" s="98"/>
      <c r="M241" s="98"/>
      <c r="N241" s="98"/>
      <c r="O241" s="98"/>
      <c r="P241" s="98"/>
      <c r="Q241" s="98"/>
    </row>
    <row r="242" spans="1:17" s="103" customFormat="1" x14ac:dyDescent="0.2">
      <c r="A242" s="102" t="s">
        <v>366</v>
      </c>
      <c r="C242" s="142"/>
      <c r="D242" s="119"/>
      <c r="E242" s="100"/>
      <c r="F242" s="120"/>
      <c r="G242" s="121"/>
      <c r="H242" s="98"/>
      <c r="I242" s="98"/>
      <c r="J242" s="98"/>
      <c r="K242" s="123"/>
      <c r="L242" s="98"/>
      <c r="M242" s="98"/>
      <c r="N242" s="98"/>
      <c r="O242" s="98"/>
      <c r="P242" s="98"/>
      <c r="Q242" s="98"/>
    </row>
    <row r="243" spans="1:17" s="103" customFormat="1" x14ac:dyDescent="0.2">
      <c r="A243" s="102" t="s">
        <v>366</v>
      </c>
      <c r="C243" s="142"/>
      <c r="D243" s="119"/>
      <c r="E243" s="100"/>
      <c r="F243" s="120"/>
      <c r="G243" s="121"/>
      <c r="H243" s="98"/>
      <c r="I243" s="98"/>
      <c r="J243" s="98"/>
      <c r="K243" s="123"/>
      <c r="L243" s="98"/>
      <c r="M243" s="98"/>
      <c r="N243" s="98"/>
      <c r="O243" s="98"/>
      <c r="P243" s="98"/>
      <c r="Q243" s="98"/>
    </row>
    <row r="244" spans="1:17" s="103" customFormat="1" x14ac:dyDescent="0.2">
      <c r="A244" s="102" t="s">
        <v>366</v>
      </c>
      <c r="C244" s="142"/>
      <c r="D244" s="119"/>
      <c r="E244" s="100"/>
      <c r="F244" s="120"/>
      <c r="G244" s="121"/>
      <c r="H244" s="98"/>
      <c r="I244" s="98"/>
      <c r="J244" s="98"/>
      <c r="K244" s="123"/>
      <c r="L244" s="98"/>
      <c r="M244" s="98"/>
      <c r="N244" s="98"/>
      <c r="O244" s="98"/>
      <c r="P244" s="98"/>
      <c r="Q244" s="98"/>
    </row>
    <row r="245" spans="1:17" s="103" customFormat="1" x14ac:dyDescent="0.2">
      <c r="A245" s="102" t="s">
        <v>366</v>
      </c>
      <c r="C245" s="142"/>
      <c r="D245" s="119"/>
      <c r="E245" s="100"/>
      <c r="F245" s="120"/>
      <c r="G245" s="121"/>
      <c r="H245" s="98"/>
      <c r="I245" s="98"/>
      <c r="J245" s="98"/>
      <c r="K245" s="123"/>
      <c r="L245" s="98"/>
      <c r="M245" s="98"/>
      <c r="N245" s="98"/>
      <c r="O245" s="98"/>
      <c r="P245" s="98"/>
      <c r="Q245" s="98"/>
    </row>
    <row r="246" spans="1:17" s="103" customFormat="1" x14ac:dyDescent="0.2">
      <c r="A246" s="102" t="s">
        <v>366</v>
      </c>
      <c r="C246" s="142"/>
      <c r="D246" s="119"/>
      <c r="E246" s="100"/>
      <c r="F246" s="120"/>
      <c r="G246" s="121"/>
      <c r="H246" s="98"/>
      <c r="I246" s="98"/>
      <c r="J246" s="98"/>
      <c r="K246" s="123"/>
      <c r="L246" s="98"/>
      <c r="M246" s="98"/>
      <c r="N246" s="98"/>
      <c r="O246" s="98"/>
      <c r="P246" s="98"/>
      <c r="Q246" s="98"/>
    </row>
    <row r="247" spans="1:17" s="103" customFormat="1" x14ac:dyDescent="0.2">
      <c r="A247" s="102" t="s">
        <v>366</v>
      </c>
      <c r="C247" s="142"/>
      <c r="D247" s="119"/>
      <c r="E247" s="100"/>
      <c r="F247" s="120"/>
      <c r="G247" s="121"/>
      <c r="H247" s="98"/>
      <c r="I247" s="98"/>
      <c r="J247" s="98"/>
      <c r="K247" s="123"/>
      <c r="L247" s="98"/>
      <c r="M247" s="98"/>
      <c r="N247" s="98"/>
      <c r="O247" s="98"/>
      <c r="P247" s="98"/>
      <c r="Q247" s="98"/>
    </row>
    <row r="248" spans="1:17" s="103" customFormat="1" x14ac:dyDescent="0.2">
      <c r="A248" s="102" t="s">
        <v>366</v>
      </c>
      <c r="C248" s="142"/>
      <c r="D248" s="119"/>
      <c r="E248" s="100"/>
      <c r="F248" s="120"/>
      <c r="G248" s="121"/>
      <c r="H248" s="98"/>
      <c r="I248" s="98"/>
      <c r="J248" s="98"/>
      <c r="K248" s="123"/>
      <c r="L248" s="98"/>
      <c r="M248" s="98"/>
      <c r="N248" s="98"/>
      <c r="O248" s="98"/>
      <c r="P248" s="98"/>
      <c r="Q248" s="98"/>
    </row>
    <row r="249" spans="1:17" s="103" customFormat="1" x14ac:dyDescent="0.2">
      <c r="A249" s="102" t="s">
        <v>366</v>
      </c>
      <c r="C249" s="142"/>
      <c r="D249" s="119"/>
      <c r="E249" s="100"/>
      <c r="F249" s="120"/>
      <c r="G249" s="121"/>
      <c r="H249" s="98"/>
      <c r="I249" s="98"/>
      <c r="J249" s="98"/>
      <c r="K249" s="123"/>
      <c r="L249" s="98"/>
      <c r="M249" s="98"/>
      <c r="N249" s="98"/>
      <c r="O249" s="98"/>
      <c r="P249" s="98"/>
      <c r="Q249" s="98"/>
    </row>
    <row r="250" spans="1:17" s="103" customFormat="1" x14ac:dyDescent="0.2">
      <c r="A250" s="102" t="s">
        <v>366</v>
      </c>
      <c r="C250" s="142"/>
      <c r="D250" s="119"/>
      <c r="E250" s="100"/>
      <c r="F250" s="120"/>
      <c r="G250" s="121"/>
      <c r="H250" s="98"/>
      <c r="I250" s="98"/>
      <c r="J250" s="98"/>
      <c r="K250" s="123"/>
      <c r="L250" s="98"/>
      <c r="M250" s="98"/>
      <c r="N250" s="98"/>
      <c r="O250" s="98"/>
      <c r="P250" s="98"/>
      <c r="Q250" s="98"/>
    </row>
    <row r="251" spans="1:17" s="103" customFormat="1" x14ac:dyDescent="0.2">
      <c r="A251" s="102" t="s">
        <v>366</v>
      </c>
      <c r="C251" s="142"/>
      <c r="D251" s="119"/>
      <c r="E251" s="100"/>
      <c r="F251" s="120"/>
      <c r="G251" s="121"/>
      <c r="H251" s="98"/>
      <c r="I251" s="98"/>
      <c r="J251" s="98"/>
      <c r="K251" s="123"/>
      <c r="L251" s="98"/>
      <c r="M251" s="98"/>
      <c r="N251" s="98"/>
      <c r="O251" s="98"/>
      <c r="P251" s="98"/>
      <c r="Q251" s="98"/>
    </row>
    <row r="252" spans="1:17" s="103" customFormat="1" x14ac:dyDescent="0.2">
      <c r="A252" s="102" t="s">
        <v>366</v>
      </c>
      <c r="C252" s="142"/>
      <c r="D252" s="119"/>
      <c r="E252" s="100"/>
      <c r="F252" s="120"/>
      <c r="G252" s="121"/>
      <c r="H252" s="98"/>
      <c r="I252" s="98"/>
      <c r="J252" s="98"/>
      <c r="K252" s="123"/>
      <c r="L252" s="98"/>
      <c r="M252" s="98"/>
      <c r="N252" s="98"/>
      <c r="O252" s="98"/>
      <c r="P252" s="98"/>
      <c r="Q252" s="98"/>
    </row>
    <row r="253" spans="1:17" s="103" customFormat="1" x14ac:dyDescent="0.2">
      <c r="A253" s="102" t="s">
        <v>366</v>
      </c>
      <c r="C253" s="142"/>
      <c r="D253" s="119"/>
      <c r="E253" s="100"/>
      <c r="F253" s="120"/>
      <c r="G253" s="121"/>
      <c r="H253" s="98"/>
      <c r="I253" s="98"/>
      <c r="J253" s="98"/>
      <c r="K253" s="123"/>
      <c r="L253" s="98"/>
      <c r="M253" s="98"/>
      <c r="N253" s="98"/>
      <c r="O253" s="98"/>
      <c r="P253" s="98"/>
      <c r="Q253" s="98"/>
    </row>
    <row r="254" spans="1:17" s="103" customFormat="1" x14ac:dyDescent="0.2">
      <c r="A254" s="102" t="s">
        <v>366</v>
      </c>
      <c r="C254" s="142"/>
      <c r="D254" s="119"/>
      <c r="E254" s="100"/>
      <c r="F254" s="120"/>
      <c r="G254" s="121"/>
      <c r="H254" s="98"/>
      <c r="I254" s="98"/>
      <c r="J254" s="98"/>
      <c r="K254" s="123"/>
      <c r="L254" s="98"/>
      <c r="M254" s="98"/>
      <c r="N254" s="98"/>
      <c r="O254" s="98"/>
      <c r="P254" s="98"/>
      <c r="Q254" s="98"/>
    </row>
    <row r="255" spans="1:17" s="103" customFormat="1" x14ac:dyDescent="0.2">
      <c r="A255" s="102" t="s">
        <v>366</v>
      </c>
      <c r="C255" s="142"/>
      <c r="D255" s="119"/>
      <c r="E255" s="100"/>
      <c r="F255" s="120"/>
      <c r="G255" s="121"/>
      <c r="H255" s="98"/>
      <c r="I255" s="98"/>
      <c r="J255" s="98"/>
      <c r="K255" s="123"/>
      <c r="L255" s="98"/>
      <c r="M255" s="98"/>
      <c r="N255" s="98"/>
      <c r="O255" s="98"/>
      <c r="P255" s="98"/>
      <c r="Q255" s="98"/>
    </row>
    <row r="256" spans="1:17" s="103" customFormat="1" x14ac:dyDescent="0.2">
      <c r="A256" s="102" t="s">
        <v>366</v>
      </c>
      <c r="C256" s="142"/>
      <c r="D256" s="119"/>
      <c r="E256" s="100"/>
      <c r="F256" s="120"/>
      <c r="G256" s="121"/>
      <c r="H256" s="98"/>
      <c r="I256" s="98"/>
      <c r="J256" s="98"/>
      <c r="K256" s="123"/>
      <c r="L256" s="98"/>
      <c r="M256" s="98"/>
      <c r="N256" s="98"/>
      <c r="O256" s="98"/>
      <c r="P256" s="98"/>
      <c r="Q256" s="98"/>
    </row>
    <row r="257" spans="1:17" s="103" customFormat="1" x14ac:dyDescent="0.2">
      <c r="A257" s="102" t="s">
        <v>366</v>
      </c>
      <c r="C257" s="142"/>
      <c r="D257" s="119"/>
      <c r="E257" s="100"/>
      <c r="F257" s="120"/>
      <c r="G257" s="121"/>
      <c r="H257" s="98"/>
      <c r="I257" s="98"/>
      <c r="J257" s="98"/>
      <c r="K257" s="123"/>
      <c r="L257" s="98"/>
      <c r="M257" s="98"/>
      <c r="N257" s="98"/>
      <c r="O257" s="98"/>
      <c r="P257" s="98"/>
      <c r="Q257" s="98"/>
    </row>
    <row r="258" spans="1:17" s="103" customFormat="1" x14ac:dyDescent="0.2">
      <c r="A258" s="102" t="s">
        <v>366</v>
      </c>
      <c r="C258" s="142"/>
      <c r="D258" s="119"/>
      <c r="E258" s="100"/>
      <c r="F258" s="120"/>
      <c r="G258" s="121"/>
      <c r="H258" s="98"/>
      <c r="I258" s="98"/>
      <c r="J258" s="98"/>
      <c r="K258" s="123"/>
      <c r="L258" s="98"/>
      <c r="M258" s="98"/>
      <c r="N258" s="98"/>
      <c r="O258" s="98"/>
      <c r="P258" s="98"/>
      <c r="Q258" s="98"/>
    </row>
    <row r="259" spans="1:17" s="103" customFormat="1" x14ac:dyDescent="0.2">
      <c r="A259" s="102" t="s">
        <v>366</v>
      </c>
      <c r="C259" s="142"/>
      <c r="D259" s="119"/>
      <c r="E259" s="100"/>
      <c r="F259" s="120"/>
      <c r="G259" s="121"/>
      <c r="H259" s="98"/>
      <c r="I259" s="98"/>
      <c r="J259" s="98"/>
      <c r="K259" s="123"/>
      <c r="L259" s="98"/>
      <c r="M259" s="98"/>
      <c r="N259" s="98"/>
      <c r="O259" s="98"/>
      <c r="P259" s="98"/>
      <c r="Q259" s="98"/>
    </row>
    <row r="260" spans="1:17" s="103" customFormat="1" x14ac:dyDescent="0.2">
      <c r="A260" s="102" t="s">
        <v>366</v>
      </c>
      <c r="C260" s="142"/>
      <c r="D260" s="119"/>
      <c r="E260" s="100"/>
      <c r="F260" s="120"/>
      <c r="G260" s="121"/>
      <c r="H260" s="98"/>
      <c r="I260" s="98"/>
      <c r="J260" s="98"/>
      <c r="K260" s="123"/>
      <c r="L260" s="98"/>
      <c r="M260" s="98"/>
      <c r="N260" s="98"/>
      <c r="O260" s="98"/>
      <c r="P260" s="98"/>
      <c r="Q260" s="98"/>
    </row>
    <row r="261" spans="1:17" s="103" customFormat="1" x14ac:dyDescent="0.2">
      <c r="A261" s="102" t="s">
        <v>366</v>
      </c>
      <c r="C261" s="142"/>
      <c r="D261" s="119"/>
      <c r="E261" s="100"/>
      <c r="F261" s="120"/>
      <c r="G261" s="121"/>
      <c r="H261" s="98"/>
      <c r="I261" s="98"/>
      <c r="J261" s="98"/>
      <c r="K261" s="123"/>
      <c r="L261" s="98"/>
      <c r="M261" s="98"/>
      <c r="N261" s="98"/>
      <c r="O261" s="98"/>
      <c r="P261" s="98"/>
      <c r="Q261" s="98"/>
    </row>
    <row r="262" spans="1:17" s="103" customFormat="1" x14ac:dyDescent="0.2">
      <c r="A262" s="102" t="s">
        <v>366</v>
      </c>
      <c r="C262" s="142"/>
      <c r="D262" s="119"/>
      <c r="E262" s="100"/>
      <c r="F262" s="120"/>
      <c r="G262" s="121"/>
      <c r="H262" s="98"/>
      <c r="I262" s="98"/>
      <c r="J262" s="98"/>
      <c r="K262" s="123"/>
      <c r="L262" s="98"/>
      <c r="M262" s="98"/>
      <c r="N262" s="98"/>
      <c r="O262" s="98"/>
      <c r="P262" s="98"/>
      <c r="Q262" s="98"/>
    </row>
    <row r="263" spans="1:17" s="103" customFormat="1" x14ac:dyDescent="0.2">
      <c r="A263" s="102" t="s">
        <v>366</v>
      </c>
      <c r="C263" s="142"/>
      <c r="D263" s="119"/>
      <c r="E263" s="100"/>
      <c r="F263" s="120"/>
      <c r="G263" s="121"/>
      <c r="H263" s="98"/>
      <c r="I263" s="98"/>
      <c r="J263" s="98"/>
      <c r="K263" s="123"/>
      <c r="L263" s="98"/>
      <c r="M263" s="98"/>
      <c r="N263" s="98"/>
      <c r="O263" s="98"/>
      <c r="P263" s="98"/>
      <c r="Q263" s="98"/>
    </row>
    <row r="264" spans="1:17" s="103" customFormat="1" x14ac:dyDescent="0.2">
      <c r="A264" s="102" t="s">
        <v>366</v>
      </c>
      <c r="C264" s="142"/>
      <c r="D264" s="119"/>
      <c r="E264" s="100"/>
      <c r="F264" s="120"/>
      <c r="G264" s="121"/>
      <c r="H264" s="98"/>
      <c r="I264" s="98"/>
      <c r="J264" s="98"/>
      <c r="K264" s="123"/>
      <c r="L264" s="98"/>
      <c r="M264" s="98"/>
      <c r="N264" s="98"/>
      <c r="O264" s="98"/>
      <c r="P264" s="98"/>
      <c r="Q264" s="98"/>
    </row>
    <row r="265" spans="1:17" s="103" customFormat="1" x14ac:dyDescent="0.2">
      <c r="A265" s="102" t="s">
        <v>366</v>
      </c>
      <c r="C265" s="142"/>
      <c r="D265" s="119"/>
      <c r="E265" s="100"/>
      <c r="F265" s="120"/>
      <c r="G265" s="121"/>
      <c r="H265" s="98"/>
      <c r="I265" s="98"/>
      <c r="J265" s="98"/>
      <c r="K265" s="123"/>
      <c r="L265" s="98"/>
      <c r="M265" s="98"/>
      <c r="N265" s="98"/>
      <c r="O265" s="98"/>
      <c r="P265" s="98"/>
      <c r="Q265" s="98"/>
    </row>
    <row r="266" spans="1:17" s="103" customFormat="1" x14ac:dyDescent="0.2">
      <c r="A266" s="102" t="s">
        <v>366</v>
      </c>
      <c r="C266" s="142"/>
      <c r="D266" s="119"/>
      <c r="E266" s="100"/>
      <c r="F266" s="120"/>
      <c r="G266" s="121"/>
      <c r="H266" s="98"/>
      <c r="I266" s="98"/>
      <c r="J266" s="98"/>
      <c r="K266" s="123"/>
      <c r="L266" s="98"/>
      <c r="M266" s="98"/>
      <c r="N266" s="98"/>
      <c r="O266" s="98"/>
      <c r="P266" s="98"/>
      <c r="Q266" s="98"/>
    </row>
    <row r="267" spans="1:17" s="103" customFormat="1" x14ac:dyDescent="0.2">
      <c r="A267" s="102" t="s">
        <v>366</v>
      </c>
      <c r="C267" s="142"/>
      <c r="D267" s="119"/>
      <c r="E267" s="100"/>
      <c r="F267" s="120"/>
      <c r="G267" s="121"/>
      <c r="H267" s="98"/>
      <c r="I267" s="98"/>
      <c r="J267" s="98"/>
      <c r="K267" s="123"/>
      <c r="L267" s="98"/>
      <c r="M267" s="98"/>
      <c r="N267" s="98"/>
      <c r="O267" s="98"/>
      <c r="P267" s="98"/>
      <c r="Q267" s="98"/>
    </row>
    <row r="268" spans="1:17" s="103" customFormat="1" x14ac:dyDescent="0.2">
      <c r="A268" s="102" t="s">
        <v>366</v>
      </c>
      <c r="C268" s="142"/>
      <c r="D268" s="119"/>
      <c r="E268" s="100"/>
      <c r="F268" s="120"/>
      <c r="G268" s="121"/>
      <c r="H268" s="98"/>
      <c r="I268" s="98"/>
      <c r="J268" s="98"/>
      <c r="K268" s="123"/>
      <c r="L268" s="98"/>
      <c r="M268" s="98"/>
      <c r="N268" s="98"/>
      <c r="O268" s="98"/>
      <c r="P268" s="98"/>
      <c r="Q268" s="98"/>
    </row>
    <row r="269" spans="1:17" s="103" customFormat="1" x14ac:dyDescent="0.2">
      <c r="A269" s="102" t="s">
        <v>366</v>
      </c>
      <c r="C269" s="142"/>
      <c r="D269" s="119"/>
      <c r="E269" s="100"/>
      <c r="F269" s="120"/>
      <c r="G269" s="121"/>
      <c r="H269" s="98"/>
      <c r="I269" s="98"/>
      <c r="J269" s="98"/>
      <c r="K269" s="123"/>
      <c r="L269" s="98"/>
      <c r="M269" s="98"/>
      <c r="N269" s="98"/>
      <c r="O269" s="98"/>
      <c r="P269" s="98"/>
      <c r="Q269" s="98"/>
    </row>
    <row r="270" spans="1:17" s="103" customFormat="1" x14ac:dyDescent="0.2">
      <c r="A270" s="102" t="s">
        <v>366</v>
      </c>
      <c r="C270" s="142"/>
      <c r="D270" s="119"/>
      <c r="E270" s="100"/>
      <c r="F270" s="120"/>
      <c r="G270" s="121"/>
      <c r="H270" s="98"/>
      <c r="I270" s="98"/>
      <c r="J270" s="98"/>
      <c r="K270" s="123"/>
      <c r="L270" s="98"/>
      <c r="M270" s="98"/>
      <c r="N270" s="98"/>
      <c r="O270" s="98"/>
      <c r="P270" s="98"/>
      <c r="Q270" s="98"/>
    </row>
    <row r="271" spans="1:17" s="103" customFormat="1" x14ac:dyDescent="0.2">
      <c r="A271" s="102" t="s">
        <v>366</v>
      </c>
      <c r="C271" s="142"/>
      <c r="D271" s="119"/>
      <c r="E271" s="100"/>
      <c r="F271" s="120"/>
      <c r="G271" s="121"/>
      <c r="H271" s="98"/>
      <c r="I271" s="98"/>
      <c r="J271" s="98"/>
      <c r="K271" s="123"/>
      <c r="L271" s="98"/>
      <c r="M271" s="98"/>
      <c r="N271" s="98"/>
      <c r="O271" s="98"/>
      <c r="P271" s="98"/>
      <c r="Q271" s="98"/>
    </row>
    <row r="272" spans="1:17" s="103" customFormat="1" x14ac:dyDescent="0.2">
      <c r="A272" s="102" t="s">
        <v>366</v>
      </c>
      <c r="C272" s="142"/>
      <c r="D272" s="119"/>
      <c r="E272" s="100"/>
      <c r="F272" s="120"/>
      <c r="G272" s="121"/>
      <c r="H272" s="98"/>
      <c r="I272" s="98"/>
      <c r="J272" s="98"/>
      <c r="K272" s="123"/>
      <c r="L272" s="98"/>
      <c r="M272" s="98"/>
      <c r="N272" s="98"/>
      <c r="O272" s="98"/>
      <c r="P272" s="98"/>
      <c r="Q272" s="98"/>
    </row>
    <row r="273" spans="1:17" s="103" customFormat="1" x14ac:dyDescent="0.2">
      <c r="A273" s="102" t="s">
        <v>366</v>
      </c>
      <c r="C273" s="142"/>
      <c r="D273" s="119"/>
      <c r="E273" s="100"/>
      <c r="F273" s="120"/>
      <c r="G273" s="121"/>
      <c r="H273" s="98"/>
      <c r="I273" s="98"/>
      <c r="J273" s="98"/>
      <c r="K273" s="123"/>
      <c r="L273" s="98"/>
      <c r="M273" s="98"/>
      <c r="N273" s="98"/>
      <c r="O273" s="98"/>
      <c r="P273" s="98"/>
      <c r="Q273" s="98"/>
    </row>
    <row r="274" spans="1:17" s="103" customFormat="1" x14ac:dyDescent="0.2">
      <c r="A274" s="102" t="s">
        <v>366</v>
      </c>
      <c r="C274" s="142"/>
      <c r="D274" s="119"/>
      <c r="E274" s="100"/>
      <c r="F274" s="120"/>
      <c r="G274" s="121"/>
      <c r="H274" s="98"/>
      <c r="I274" s="98"/>
      <c r="J274" s="98"/>
      <c r="K274" s="123"/>
      <c r="L274" s="98"/>
      <c r="M274" s="98"/>
      <c r="N274" s="98"/>
      <c r="O274" s="98"/>
      <c r="P274" s="98"/>
      <c r="Q274" s="98"/>
    </row>
    <row r="275" spans="1:17" s="103" customFormat="1" x14ac:dyDescent="0.2">
      <c r="A275" s="102" t="s">
        <v>366</v>
      </c>
      <c r="C275" s="142"/>
      <c r="D275" s="119"/>
      <c r="E275" s="100"/>
      <c r="F275" s="120"/>
      <c r="G275" s="121"/>
      <c r="H275" s="98"/>
      <c r="I275" s="98"/>
      <c r="J275" s="98"/>
      <c r="K275" s="123"/>
      <c r="L275" s="98"/>
      <c r="M275" s="98"/>
      <c r="N275" s="98"/>
      <c r="O275" s="98"/>
      <c r="P275" s="98"/>
      <c r="Q275" s="98"/>
    </row>
    <row r="276" spans="1:17" s="103" customFormat="1" x14ac:dyDescent="0.2">
      <c r="A276" s="102" t="s">
        <v>366</v>
      </c>
      <c r="C276" s="142"/>
      <c r="D276" s="119"/>
      <c r="E276" s="100"/>
      <c r="F276" s="120"/>
      <c r="G276" s="121"/>
      <c r="H276" s="98"/>
      <c r="I276" s="98"/>
      <c r="J276" s="98"/>
      <c r="K276" s="123"/>
      <c r="L276" s="98"/>
      <c r="M276" s="98"/>
      <c r="N276" s="98"/>
      <c r="O276" s="98"/>
      <c r="P276" s="98"/>
      <c r="Q276" s="98"/>
    </row>
    <row r="277" spans="1:17" s="103" customFormat="1" x14ac:dyDescent="0.2">
      <c r="A277" s="102" t="s">
        <v>366</v>
      </c>
      <c r="C277" s="142"/>
      <c r="D277" s="119"/>
      <c r="E277" s="100"/>
      <c r="F277" s="120"/>
      <c r="G277" s="121"/>
      <c r="H277" s="98"/>
      <c r="I277" s="98"/>
      <c r="J277" s="98"/>
      <c r="K277" s="123"/>
      <c r="L277" s="98"/>
      <c r="M277" s="98"/>
      <c r="N277" s="98"/>
      <c r="O277" s="98"/>
      <c r="P277" s="98"/>
      <c r="Q277" s="98"/>
    </row>
    <row r="278" spans="1:17" s="103" customFormat="1" x14ac:dyDescent="0.2">
      <c r="A278" s="102" t="s">
        <v>366</v>
      </c>
      <c r="C278" s="142"/>
      <c r="D278" s="119"/>
      <c r="E278" s="100"/>
      <c r="F278" s="120"/>
      <c r="G278" s="121"/>
      <c r="H278" s="98"/>
      <c r="I278" s="98"/>
      <c r="J278" s="98"/>
      <c r="K278" s="123"/>
      <c r="L278" s="98"/>
      <c r="M278" s="98"/>
      <c r="N278" s="98"/>
      <c r="O278" s="98"/>
      <c r="P278" s="98"/>
      <c r="Q278" s="98"/>
    </row>
    <row r="279" spans="1:17" s="103" customFormat="1" x14ac:dyDescent="0.2">
      <c r="A279" s="102" t="s">
        <v>366</v>
      </c>
      <c r="C279" s="142"/>
      <c r="D279" s="119"/>
      <c r="E279" s="100"/>
      <c r="F279" s="120"/>
      <c r="G279" s="121"/>
      <c r="H279" s="98"/>
      <c r="I279" s="98"/>
      <c r="J279" s="98"/>
      <c r="K279" s="123"/>
      <c r="L279" s="98"/>
      <c r="M279" s="98"/>
      <c r="N279" s="98"/>
      <c r="O279" s="98"/>
      <c r="P279" s="98"/>
      <c r="Q279" s="98"/>
    </row>
    <row r="280" spans="1:17" s="103" customFormat="1" x14ac:dyDescent="0.2">
      <c r="A280" s="102" t="s">
        <v>366</v>
      </c>
      <c r="C280" s="142"/>
      <c r="D280" s="119"/>
      <c r="E280" s="100"/>
      <c r="F280" s="120"/>
      <c r="G280" s="121"/>
      <c r="H280" s="98"/>
      <c r="I280" s="98"/>
      <c r="J280" s="98"/>
      <c r="K280" s="123"/>
      <c r="L280" s="98"/>
      <c r="M280" s="98"/>
      <c r="N280" s="98"/>
      <c r="O280" s="98"/>
      <c r="P280" s="98"/>
      <c r="Q280" s="98"/>
    </row>
    <row r="281" spans="1:17" s="103" customFormat="1" x14ac:dyDescent="0.2">
      <c r="A281" s="102" t="s">
        <v>366</v>
      </c>
      <c r="C281" s="142"/>
      <c r="D281" s="119"/>
      <c r="E281" s="100"/>
      <c r="F281" s="120"/>
      <c r="G281" s="121"/>
      <c r="H281" s="98"/>
      <c r="I281" s="98"/>
      <c r="J281" s="98"/>
      <c r="K281" s="123"/>
      <c r="L281" s="98"/>
      <c r="M281" s="98"/>
      <c r="N281" s="98"/>
      <c r="O281" s="98"/>
      <c r="P281" s="98"/>
      <c r="Q281" s="98"/>
    </row>
    <row r="282" spans="1:17" s="103" customFormat="1" x14ac:dyDescent="0.2">
      <c r="A282" s="102" t="s">
        <v>366</v>
      </c>
      <c r="C282" s="142"/>
      <c r="D282" s="119"/>
      <c r="E282" s="100"/>
      <c r="F282" s="120"/>
      <c r="G282" s="121"/>
      <c r="H282" s="98"/>
      <c r="I282" s="98"/>
      <c r="J282" s="98"/>
      <c r="K282" s="123"/>
      <c r="L282" s="98"/>
      <c r="M282" s="98"/>
      <c r="N282" s="98"/>
      <c r="O282" s="98"/>
      <c r="P282" s="98"/>
      <c r="Q282" s="98"/>
    </row>
    <row r="283" spans="1:17" x14ac:dyDescent="0.2">
      <c r="A283" s="102" t="s">
        <v>366</v>
      </c>
    </row>
    <row r="284" spans="1:17" x14ac:dyDescent="0.2">
      <c r="A284" s="102" t="s">
        <v>366</v>
      </c>
    </row>
    <row r="285" spans="1:17" x14ac:dyDescent="0.2">
      <c r="A285" s="102" t="s">
        <v>366</v>
      </c>
    </row>
    <row r="286" spans="1:17" x14ac:dyDescent="0.2">
      <c r="A286" s="102" t="s">
        <v>366</v>
      </c>
    </row>
    <row r="287" spans="1:17" x14ac:dyDescent="0.2">
      <c r="A287" s="102" t="s">
        <v>366</v>
      </c>
    </row>
    <row r="288" spans="1:17" x14ac:dyDescent="0.2">
      <c r="A288" s="102" t="s">
        <v>366</v>
      </c>
    </row>
    <row r="289" spans="1:1" x14ac:dyDescent="0.2">
      <c r="A289" s="102" t="s">
        <v>366</v>
      </c>
    </row>
    <row r="290" spans="1:1" x14ac:dyDescent="0.2">
      <c r="A290" s="102" t="s">
        <v>366</v>
      </c>
    </row>
    <row r="291" spans="1:1" x14ac:dyDescent="0.2">
      <c r="A291" s="102" t="s">
        <v>366</v>
      </c>
    </row>
    <row r="292" spans="1:1" x14ac:dyDescent="0.2">
      <c r="A292" s="102" t="s">
        <v>366</v>
      </c>
    </row>
    <row r="293" spans="1:1" x14ac:dyDescent="0.2">
      <c r="A293" s="102" t="s">
        <v>366</v>
      </c>
    </row>
    <row r="294" spans="1:1" x14ac:dyDescent="0.2">
      <c r="A294" s="102" t="s">
        <v>366</v>
      </c>
    </row>
    <row r="295" spans="1:1" x14ac:dyDescent="0.2">
      <c r="A295" s="102" t="s">
        <v>366</v>
      </c>
    </row>
    <row r="296" spans="1:1" x14ac:dyDescent="0.2">
      <c r="A296" s="102" t="s">
        <v>366</v>
      </c>
    </row>
    <row r="297" spans="1:1" x14ac:dyDescent="0.2">
      <c r="A297" s="102" t="s">
        <v>366</v>
      </c>
    </row>
    <row r="298" spans="1:1" x14ac:dyDescent="0.2">
      <c r="A298" s="102" t="s">
        <v>366</v>
      </c>
    </row>
    <row r="299" spans="1:1" x14ac:dyDescent="0.2">
      <c r="A299" s="102" t="s">
        <v>366</v>
      </c>
    </row>
    <row r="300" spans="1:1" x14ac:dyDescent="0.2">
      <c r="A300" s="102" t="s">
        <v>366</v>
      </c>
    </row>
  </sheetData>
  <pageMargins left="0.7" right="0.7" top="0.75" bottom="0.75" header="0.3" footer="0.3"/>
  <pageSetup paperSize="9" scale="9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D22" sqref="D22"/>
    </sheetView>
  </sheetViews>
  <sheetFormatPr defaultRowHeight="15" x14ac:dyDescent="0.25"/>
  <cols>
    <col min="1" max="1" width="9.5703125" style="1" customWidth="1"/>
    <col min="2" max="2" width="75.7109375" style="1" customWidth="1"/>
    <col min="3" max="3" width="15.7109375" style="1" customWidth="1"/>
    <col min="4" max="4" width="30.7109375" style="1" customWidth="1"/>
    <col min="5" max="9" width="9.140625" style="1"/>
    <col min="10" max="11" width="9.140625" style="2"/>
  </cols>
  <sheetData>
    <row r="1" spans="1:3" ht="36.75" customHeight="1" x14ac:dyDescent="0.25">
      <c r="A1" s="200" t="s">
        <v>187</v>
      </c>
      <c r="B1" s="200"/>
      <c r="C1" s="200"/>
    </row>
    <row r="2" spans="1:3" ht="39.950000000000003" customHeight="1" x14ac:dyDescent="0.25">
      <c r="A2" s="3" t="s">
        <v>0</v>
      </c>
      <c r="B2" s="3" t="s">
        <v>1</v>
      </c>
      <c r="C2" s="3" t="s">
        <v>4</v>
      </c>
    </row>
    <row r="3" spans="1:3" ht="30" customHeight="1" x14ac:dyDescent="0.25">
      <c r="A3" s="3" t="s">
        <v>7</v>
      </c>
      <c r="B3" s="4" t="s">
        <v>358</v>
      </c>
      <c r="C3" s="5"/>
    </row>
    <row r="4" spans="1:3" ht="30" customHeight="1" x14ac:dyDescent="0.25">
      <c r="A4" s="32" t="s">
        <v>18</v>
      </c>
      <c r="B4" s="14" t="s">
        <v>359</v>
      </c>
      <c r="C4" s="45"/>
    </row>
    <row r="5" spans="1:3" ht="30" customHeight="1" x14ac:dyDescent="0.25">
      <c r="A5" s="69" t="s">
        <v>41</v>
      </c>
      <c r="B5" s="14" t="s">
        <v>360</v>
      </c>
      <c r="C5" s="45"/>
    </row>
    <row r="6" spans="1:3" ht="30" customHeight="1" x14ac:dyDescent="0.25">
      <c r="A6" s="32" t="s">
        <v>48</v>
      </c>
      <c r="B6" s="169" t="s">
        <v>411</v>
      </c>
      <c r="C6" s="45"/>
    </row>
    <row r="7" spans="1:3" ht="35.1" customHeight="1" x14ac:dyDescent="0.25">
      <c r="A7" s="201" t="s">
        <v>242</v>
      </c>
      <c r="B7" s="201"/>
      <c r="C7" s="47"/>
    </row>
    <row r="12" spans="1:3" x14ac:dyDescent="0.25">
      <c r="B12" s="61" t="s">
        <v>249</v>
      </c>
    </row>
    <row r="15" spans="1:3" x14ac:dyDescent="0.25">
      <c r="B15" s="61" t="s">
        <v>251</v>
      </c>
    </row>
    <row r="16" spans="1:3" x14ac:dyDescent="0.25">
      <c r="B16" s="62" t="s">
        <v>250</v>
      </c>
    </row>
    <row r="19" spans="2:2" x14ac:dyDescent="0.25">
      <c r="B19" s="61"/>
    </row>
  </sheetData>
  <mergeCells count="2">
    <mergeCell ref="A1:C1"/>
    <mergeCell ref="A7:B7"/>
  </mergeCells>
  <pageMargins left="0.70866141732283472" right="0.70866141732283472" top="0.74803149606299213" bottom="0.74803149606299213"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OPĆI UVJETI</vt:lpstr>
      <vt:lpstr>Škurinje I - LC </vt:lpstr>
      <vt:lpstr>Tuhobic-DC</vt:lpstr>
      <vt:lpstr>TUHOBIC - LC</vt:lpstr>
      <vt:lpstr>VRŠEK - LC</vt:lpstr>
      <vt:lpstr>REKAPITULACIJA</vt:lpstr>
      <vt:lpstr>'VRŠEK - LC'!Print_Area</vt:lpstr>
      <vt:lpstr>'Škurinje I - LC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2024-11-14T10:43:39Z</dcterms:modified>
</cp:coreProperties>
</file>