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T:\2022!\OG-OSTALE GRAĐEVINE\OG-23_22-IZ DEA NP Karlovac\ISPRAVAK NAKON REVIZIJE\"/>
    </mc:Choice>
  </mc:AlternateContent>
  <xr:revisionPtr revIDLastSave="0" documentId="13_ncr:1_{4F65DC32-2380-40BB-BBEA-5D357CAEC2D7}" xr6:coauthVersionLast="47" xr6:coauthVersionMax="47" xr10:uidLastSave="{00000000-0000-0000-0000-000000000000}"/>
  <bookViews>
    <workbookView xWindow="-120" yWindow="-120" windowWidth="29040" windowHeight="15840" tabRatio="869" xr2:uid="{00000000-000D-0000-FFFF-FFFF00000000}"/>
  </bookViews>
  <sheets>
    <sheet name="naslovna" sheetId="61" r:id="rId1"/>
    <sheet name="UVOD" sheetId="63" r:id="rId2"/>
    <sheet name="ELEKTRO" sheetId="64" r:id="rId3"/>
  </sheets>
  <definedNames>
    <definedName name="_xlnm.Print_Titles" localSheetId="2">ELEKTRO!$1:$10</definedName>
    <definedName name="_xlnm.Print_Titles" localSheetId="0">naslovna!$1:$10</definedName>
    <definedName name="_xlnm.Print_Titles" localSheetId="1">UVOD!$1:$10</definedName>
    <definedName name="_xlnm.Print_Area" localSheetId="2">ELEKTRO!$A$7:$F$253</definedName>
    <definedName name="_xlnm.Print_Area" localSheetId="0">naslovna!$A$7:$F$60</definedName>
    <definedName name="_xlnm.Print_Area" localSheetId="1">UVOD!$A$7:$F$33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64" l="1"/>
  <c r="F197" i="64"/>
  <c r="F195" i="64"/>
  <c r="B224" i="64"/>
  <c r="A224" i="64"/>
  <c r="F212" i="64"/>
  <c r="F210" i="64"/>
  <c r="F208" i="64"/>
  <c r="F206" i="64"/>
  <c r="F199" i="64"/>
  <c r="F193" i="64"/>
  <c r="F191" i="64"/>
  <c r="F189" i="64"/>
  <c r="F187" i="64"/>
  <c r="F185" i="64"/>
  <c r="F183" i="64"/>
  <c r="F181" i="64"/>
  <c r="F179" i="64"/>
  <c r="F177" i="64"/>
  <c r="F214" i="64" l="1"/>
  <c r="F201" i="64"/>
  <c r="F150" i="64" l="1"/>
  <c r="F148" i="64"/>
  <c r="F125" i="64" l="1"/>
  <c r="F124" i="64"/>
  <c r="F166" i="64"/>
  <c r="F164" i="64"/>
  <c r="F162" i="64"/>
  <c r="F35" i="64"/>
  <c r="F170" i="64"/>
  <c r="F168" i="64"/>
  <c r="F160" i="64"/>
  <c r="F158" i="64"/>
  <c r="F137" i="64"/>
  <c r="F156" i="64"/>
  <c r="F154" i="64"/>
  <c r="F152" i="64"/>
  <c r="F146" i="64"/>
  <c r="F135" i="64"/>
  <c r="F132" i="64"/>
  <c r="F131" i="64"/>
  <c r="F130" i="64"/>
  <c r="A95" i="64"/>
  <c r="F29" i="64"/>
  <c r="F88" i="64"/>
  <c r="F86" i="64"/>
  <c r="F84" i="64"/>
  <c r="F82" i="64"/>
  <c r="F80" i="64"/>
  <c r="F78" i="64"/>
  <c r="F121" i="64"/>
  <c r="F70" i="64"/>
  <c r="A123" i="64" l="1"/>
  <c r="F52" i="64"/>
  <c r="F50" i="64"/>
  <c r="F48" i="64"/>
  <c r="A46" i="64"/>
  <c r="B56" i="64"/>
  <c r="A56" i="64"/>
  <c r="F54" i="64"/>
  <c r="F46" i="64"/>
  <c r="F39" i="64"/>
  <c r="F37" i="64"/>
  <c r="F33" i="64"/>
  <c r="F31" i="64"/>
  <c r="F27" i="64"/>
  <c r="F25" i="64"/>
  <c r="F23" i="64"/>
  <c r="F21" i="64"/>
  <c r="F19" i="64"/>
  <c r="F17" i="64"/>
  <c r="F13" i="64"/>
  <c r="F56" i="64" l="1"/>
  <c r="F224" i="64" s="1"/>
  <c r="A48" i="64"/>
  <c r="A50" i="64" s="1"/>
  <c r="A52" i="64" l="1"/>
  <c r="A54" i="64" s="1"/>
  <c r="A61" i="64" l="1"/>
  <c r="F76" i="64"/>
  <c r="F73" i="64"/>
  <c r="F90" i="64" l="1"/>
  <c r="A72" i="64"/>
  <c r="F128" i="64"/>
  <c r="F144" i="64" l="1"/>
  <c r="F143" i="64"/>
  <c r="F140" i="64"/>
  <c r="F129" i="64"/>
  <c r="F172" i="64" l="1"/>
  <c r="B230" i="64"/>
  <c r="B228" i="64"/>
  <c r="A228" i="64"/>
  <c r="B222" i="64"/>
  <c r="A222" i="64"/>
  <c r="A127" i="64" l="1"/>
  <c r="A134" i="64" l="1"/>
  <c r="A137" i="64" s="1"/>
  <c r="B172" i="64"/>
  <c r="A172" i="64"/>
  <c r="B41" i="64"/>
  <c r="A41" i="64"/>
  <c r="A13" i="64" l="1"/>
  <c r="A15" i="64" s="1"/>
  <c r="F228" i="64"/>
  <c r="F41" i="64"/>
  <c r="F222" i="64" s="1"/>
  <c r="A17" i="64" l="1"/>
  <c r="A19" i="64" s="1"/>
  <c r="A230" i="64"/>
  <c r="A21" i="64" l="1"/>
  <c r="A23" i="64" l="1"/>
  <c r="A25" i="64" l="1"/>
  <c r="A27" i="64" s="1"/>
  <c r="A29" i="64" s="1"/>
  <c r="A31" i="64" l="1"/>
  <c r="A33" i="64" l="1"/>
  <c r="A35" i="64" s="1"/>
  <c r="A37" i="64" l="1"/>
  <c r="A39" i="64" s="1"/>
  <c r="A206" i="64"/>
  <c r="A214" i="64"/>
  <c r="A232" i="64" s="1"/>
  <c r="B214" i="64"/>
  <c r="A226" i="64"/>
  <c r="B226" i="64"/>
  <c r="B232" i="64"/>
  <c r="A177" i="64"/>
  <c r="B201" i="64"/>
  <c r="A201" i="64"/>
  <c r="F230" i="64" l="1"/>
  <c r="A208" i="64"/>
  <c r="A210" i="64" s="1"/>
  <c r="F232" i="64"/>
  <c r="A212" i="64" l="1"/>
  <c r="A179" i="64" l="1"/>
  <c r="A181" i="64" l="1"/>
  <c r="A183" i="64" s="1"/>
  <c r="A185" i="64" l="1"/>
  <c r="F226" i="64" l="1"/>
  <c r="F234" i="64" s="1"/>
  <c r="A187" i="64" l="1"/>
  <c r="A189" i="64" s="1"/>
  <c r="A191" i="64" s="1"/>
  <c r="B90" i="64"/>
  <c r="A90" i="64"/>
  <c r="A75" i="64" l="1"/>
  <c r="A88" i="64" l="1"/>
  <c r="A78" i="64"/>
  <c r="A80" i="64" s="1"/>
  <c r="A193" i="64" l="1"/>
  <c r="A82" i="64"/>
  <c r="A195" i="64" l="1"/>
  <c r="A197" i="64" s="1"/>
  <c r="A84" i="64"/>
  <c r="A86" i="64" s="1"/>
  <c r="A199" i="64" l="1"/>
  <c r="A139" i="64"/>
  <c r="A142" i="64" s="1"/>
  <c r="A146" i="64" l="1"/>
  <c r="A148" i="64" l="1"/>
  <c r="A150" i="64" l="1"/>
  <c r="A152" i="64" l="1"/>
  <c r="A154" i="64" s="1"/>
  <c r="A156" i="64" s="1"/>
  <c r="A158" i="64" s="1"/>
  <c r="A160" i="64" s="1"/>
  <c r="A162" i="64" s="1"/>
  <c r="A164" i="64" s="1"/>
  <c r="A166" i="64" s="1"/>
  <c r="A168" i="64" l="1"/>
  <c r="A170" i="64" s="1"/>
</calcChain>
</file>

<file path=xl/sharedStrings.xml><?xml version="1.0" encoding="utf-8"?>
<sst xmlns="http://schemas.openxmlformats.org/spreadsheetml/2006/main" count="272" uniqueCount="179">
  <si>
    <t>Opis stavke</t>
  </si>
  <si>
    <t>Jed. mjere</t>
  </si>
  <si>
    <t>Količina</t>
  </si>
  <si>
    <t>Jedinična</t>
  </si>
  <si>
    <t>Ukupna</t>
  </si>
  <si>
    <t>1.</t>
  </si>
  <si>
    <t>2.</t>
  </si>
  <si>
    <t>3.</t>
  </si>
  <si>
    <t>Redni br. stavke</t>
  </si>
  <si>
    <t>4.</t>
  </si>
  <si>
    <t>5.</t>
  </si>
  <si>
    <t>REKAPITULACIJA</t>
  </si>
  <si>
    <t>6.</t>
  </si>
  <si>
    <t>7.</t>
  </si>
  <si>
    <t>8.</t>
  </si>
  <si>
    <t>9.</t>
  </si>
  <si>
    <t>ISPITIVANJE INSTALACIJE I TEHNIČKA DOKUMENTACIJA</t>
  </si>
  <si>
    <t>SVEUKUPNO:</t>
  </si>
  <si>
    <t>UVOD</t>
  </si>
  <si>
    <t>U svim stavkama ovog troškovnika ukljkučena je nabava, doprema, montaža i spajanje, komplet sa sitnim instalacijskim materijalom i priborom. Sve radove mora za Izvođača izvesti kvalificirana radna snaga.</t>
  </si>
  <si>
    <t>U svim stavkama za razdjelnike uključena je izrada jednopolnih shema usklađenih sa izvedenim stanjem i njihova zaštita PVC folijom, dimenzioniranje razdjelnika uz najmanje 30% slobodnog prostora za buduća proširenja, ugradnja razdjelnika na za to predviđeno mjesto uz sve popratne radove, spajanje i označavanje svih dolaznih i odlaznih kabela i vodiča natpisnim pločicama, dobava i ugradnja kabelskih uvodnica, stezaljki i sabirnica, unutrašnje ožičenje razdjelnika i sl. Na vrata ormara mora se postavitit ime proizvođača, oznaka prema nacrtnoj dokumentaciji te oznaka sustava uzemljenja i vrsta zaštite.</t>
  </si>
  <si>
    <t>Sav građevni materijal i pribor prije ugradnje mora odobriti nadzorni inženjer.</t>
  </si>
  <si>
    <t xml:space="preserve">Izvođač radova dužan je za eventualne izmjene u toku građenja obavijestiti Investitora i nadzornog inženjera. </t>
  </si>
  <si>
    <t>Za svu ugrađenu opremu i materijal izvođač je dužan Investitoru predati isprave o sukladnosti i ostale dokaze kvalitete izvedenih radova  i ugrađenje opreme (pregled, ispitivanja, mjerenja i sl.).</t>
  </si>
  <si>
    <t>U slučaju nuđenja alternativnih proizvoda Izvođač OBVEZNO dodaje i dopunjava rubrike "tip" i "proizvođač" nuđene opreme. Sva altenativna ponuđena oprema mora biti jednakovrijednih ili povoljnijih tehničkih karakteristika u odnosu na projektiranu i specificiranu ovim troškovnikom što je Izvođač prilikom nuđenja dužan i dokazati TEHNIČKIM PRORAČUNIMA (svjetlotehnički izračun, proračun kratkog spoja i slično).</t>
  </si>
  <si>
    <t>Prilikom narudžbe instalacijskog materijala, opreme i uređaja te tijekom izvođenja radova Izvođač je dužan primjenjivati  odredbe važećih zakona i propisa.</t>
  </si>
  <si>
    <t>Prilikom preuzimanja proizvoda potrebnih za izvođenje električne instalacije izvođač mora obavezno utvrditi:
 - je li građevni proizvod isporučen s oznakom sukladnosti u skladu sa važećim propisom kojim se uređuje označavanje građevnih proizvoda i podudaraju li se podaci na dokumentaciji s kojom je građevni proizvod isporučen s podacima u propisanoj oznaci
 - je li građevni proizvod isporučen sa potrebnim ispravama o sukladnosti ili tehničkim dopuštenjima
 - je li građevni proizvod isporučen s tehničkim uputama za ugradnju i uporabu na hrvatskom jeziku
 - jesu li svojstva, uključivo i rok uporabe građevnog proizvoda te podaci značajni za njegovu ugradnju, uporabu i utjecaj na svojstva i trajnost električne instalacije sukladni svojstvima i podacima određenim glavnim projektom</t>
  </si>
  <si>
    <t>U svim stavkama ovog troškovnika, prilikom izrade ponude, obuhvaćeni su ukupni troškovi materijala, opreme i rada za potpuno dovršenje cjelokupnog posla uključujući:
 - nabavu i transport na gradilište
 - spajanje i montažu opreme prema priloženoj tehničkoj dokumentaciji i uputama proizvođača, uz korištenje kvalitetnog elektroinstalacijskog materijala uporabom kvalificirane i stručne radne snage
 - popratne građevinske radove poput izrade i zatvaranja šliceva za polaganje kabela, izrade niša za ugradnju i obzidavanje razvodnih ormara, izrade otvora za ugradnju podžbukne opreme i slično, uz dovođenje svih površina zahvata u prvobitno stanje
 - pregled i ispitivanje električnih instalacija te izrada potrebnih atesta o izvršenim mjerenjima i ispitivanjima od strane ovlaštene osobe
 - puštanje sustava u rad, primopredaja sustava, izrada dokumentacije izvedenog stanja i uputa za rukovanje na hrvatskom jeziku
 - grubo i fino čišćnje prostora tijekom izvođenja i nakon izvedenih radova</t>
  </si>
  <si>
    <t>m'</t>
  </si>
  <si>
    <t>kom</t>
  </si>
  <si>
    <t>Marin Lučić, mag.ing.el.</t>
  </si>
  <si>
    <t>• instalacijski prekidač B4A/1p/15kA</t>
  </si>
  <si>
    <t>kg</t>
  </si>
  <si>
    <t>Građevina:</t>
  </si>
  <si>
    <t>Lokacija:</t>
  </si>
  <si>
    <t>Broj projekta:</t>
  </si>
  <si>
    <t>Razina obrade:</t>
  </si>
  <si>
    <t>Investitor:</t>
  </si>
  <si>
    <t>HRVATSKE AUTOCESTE d.o.o.</t>
  </si>
  <si>
    <t>ŠIROLINA 4, 10000 ZAGREB</t>
  </si>
  <si>
    <t>OIB: 57500462912</t>
  </si>
  <si>
    <t>IZVEDBENI PROJEKT</t>
  </si>
  <si>
    <t>Strukovna odrednica:</t>
  </si>
  <si>
    <t>DEMONTAŽA POSTOJEĆE OPREME</t>
  </si>
  <si>
    <t>DIZEL ELEKTRIČNI AGREGAT</t>
  </si>
  <si>
    <t>OPĆA ELEKTROINSTALACIJA I UZEMLJENJE</t>
  </si>
  <si>
    <t>• križna FeZn spojnica</t>
  </si>
  <si>
    <t>• FreZn traka 25x4mm</t>
  </si>
  <si>
    <t>GRAĐEVINSKI RADOVI</t>
  </si>
  <si>
    <t>Projektant građevinskog dijela:</t>
  </si>
  <si>
    <t>Dalibor Ružić, dipl.ing.građ.</t>
  </si>
  <si>
    <t>Projektant elektrotehničkog dijela:</t>
  </si>
  <si>
    <t xml:space="preserve">Rezanje postojeće betonske ploče bez obzira na debljinu sloja. Zasijecanje izvršiti pravilno radi kasnijeg lakšeg betoniranja i uredne veze starog i novog betona.
Jedinična cijena stavke uključuje sav potreban rad, materijal, pomoćna sredstva za izvedbu stavke.
Obračun po m' izvedenog reza. </t>
  </si>
  <si>
    <t>ELEKTROTEHNIČKI I GRAĐEVINSKI PROJEKT</t>
  </si>
  <si>
    <t>REKONSTRUKCIJA REZERVNOG NAPAJANJA 
NA NAPLATNOJ POSTAJI KARLOVAC</t>
  </si>
  <si>
    <t>REKONSTRUKCIJA REZERVNOG NAPAJANJA 
NA NAPLATNOJ POSTAJI KARLOVAC
Troškovnik - opći uvijeti</t>
  </si>
  <si>
    <t>REKONSTRUKCIJA REZERVNOG NAPAJANJA 
NA NAPLATNOJ POSTAJI KARLOVAC
Troškovnik - elektrotehnički i građevinski radovi</t>
  </si>
  <si>
    <t>REKONSTRUKCIJA REZERVNOG NAPAJANJA NA 
NAPLATNOJ POSTAJI KARLOVAC</t>
  </si>
  <si>
    <t>k.č. 2921/1 k.o. KARLOVAC I
NAPLATNA POSTAJA HAC-a U KARLOVCU</t>
  </si>
  <si>
    <t>OG-23/22-IZ</t>
  </si>
  <si>
    <t>Cijena [€]</t>
  </si>
  <si>
    <t xml:space="preserve">Dovođenje u beznaponsko stanje cjelokupne elektroinstalacije agregatske stanice koja je predmet ovog projekta, prije početka demontaže postojeće opreme, a nakon uspostave zamjenskog napajanja prema zasebnoj stavci troškovnika.
Obračun po kpt izvedenih radova. </t>
  </si>
  <si>
    <t>kpt.</t>
  </si>
  <si>
    <t>kom.</t>
  </si>
  <si>
    <t xml:space="preserve">Odspajanje uzemljenja (FeZn trake) agregata, ormara +RO.A i ostale opreme koja se demontira.
Obračun po kom odspojenog uzemljivača.
</t>
  </si>
  <si>
    <t>Demontaža, uklanjanje i odvoz postojećeg spremnika goriva kapaciteta cca 100-150 litara, komplet sa zatečenim gorivom u spremniku. Nakon demontaže spremnika demontirati i čeličnu nosivu konstrukciju te pripadajuće cjevovode i crpke. Spremnik i ostala demontirana oprema se nakon demontaže deponiraju na ovlaštenom deponiju kojeg osigurava izvođač.
Obračun po kpt demontiranog spremnika i opreme.</t>
  </si>
  <si>
    <t>Demontaža i uklanjanje postojećeg ormara ventilacije +RO-V i priključnog ormara +PO. Demontirana oprema se nakon demontaže deponira na ovlaštenom deponiju kojeg osigurava izvođač.
Obračun po kpt demontiranog ormara.</t>
  </si>
  <si>
    <t>Demontaža i uklanjanje postojećeg punjača akumulatora i prateće opreme. Demontirana oprema se nakon demontaže deponira na ovlaštenom deponiju kojeg osigurava izvođač.
Obračun po kpt demontirane opreme.</t>
  </si>
  <si>
    <t>Demontaža i uklanjanje postojećeg odsisnog ventilatora i prateće opreme. Demontirana oprema se nakon demontaže deponira na ovlaštenom deponiju kojeg osigurava izvođač.
Obračun po kpt demontirane opreme.</t>
  </si>
  <si>
    <t>Mjerenje postojećih otvora na zidovima i ulazu, pozicija novog i postojećeg temelja agregata u agregatskoj stanici te provjera usklađenosti sa ponuđenim tipom nove opreme. U slučaju odstupanja korigirati građevinske mjere potrebne za ugradnju ponuđene opreme. 
Obračun po kpt izvedene stavke.</t>
  </si>
  <si>
    <t>PRIVREMENO NAPAJANJE</t>
  </si>
  <si>
    <t>Spajanje uzemljenja na privremeni mobilni agregat. Stavka uključuje FeZn traku 25x4mm u dužini cca 10m, križni spojnicu za odvojak sa sabirnice za uzemljenje u agregatskoj stanici te montažni i spojni pribor za spajanje FeZn trake na privremeni agregat. Nakon završetka radova potrebno je odspojiti i zbrinuti uzemljenje privremenog agregata.
Obračun po kpt izvedene stavke.</t>
  </si>
  <si>
    <t xml:space="preserve">Provjera i ispitivanje izvedene privremene instalacije napajanja naplatne postaje od strane ovlaštene osobe te izdavanje zapisnika o ispitivanju.
Obračun po kom izvedenog ispitivanja. </t>
  </si>
  <si>
    <t>Agregat se isporučuje sa svim potrebnim tekućinama za rad (osim goriva) te korisničkim vodičem i priručnikom održavanja u papirnatom obliku.</t>
  </si>
  <si>
    <t>Dobava materijala, izrada i montaža nosive konstrukcije iz čeličnih profila za prigušivač zvuka na izlazu ispušnih plinova. Stavka uključuje sav potreban materijal i radove.
Obračun po kpt izvedene stavke.</t>
  </si>
  <si>
    <t>Dobava i ugradnja prigušivača zvuka (critical silencer) na cijev odvoda ispušnih plinova (auspuh). Predviđen je prigušivač za rezidencijalne prostore, sa prigušenjem 18-25dB. Dimenzije prigušivača cca 1445 x Ø455, sa ulazima za cijev Ø114mm. Spajanje cijevi i prigušivača se obavlja preko vijaka i pričvrsnih prirubnica. Prigušivač se vješa na prethodno izvedenu nosivu stropnu konstrukciju. Uz prigušivač se isporučuje i fleksibilni spojni komad (adapter) Ø114mm za spoj prigušivača i izlaza na agregatu.  Stavka uključuje sve prateće radove i sitni spojni materijal.
Obračun po kom ugrađenog prigušivača.</t>
  </si>
  <si>
    <t>Dobava i ugradnja bešavne čelične ispušne cijevi cca Ø114-120mm obložene mineralnom vunom i aluminijskim plaštom, sa koljenima od prigušivača do izlaza iz agregatske stanice. Cijev završiti s horizontalnim komadom dužine 0,5m koso odrezanim sa zaštitnom mrežicom. Dužina cijevi cca 2m.
Obrtačun po kpt izvedene stavke.</t>
  </si>
  <si>
    <t>Dobava, izrada i ugradnja limenog kanala (plenuma) za odvod toplog rashladnog zraka elektroagregata, od priključka na agregatu do otvora na vanjskom zidu. Dimenzije plenuma cca 95x95cm, prilagoditi tipu odabranog agregata. Spajanje se izvodi preko fleksibilnog elementa, direktno na izlazni ozvor u agregatskoj stanici. U plenum se ugrađuje prigušivač zvuka. Stavka uključuje sav potreban materijal za izradu te prateće radove.
Obračun po kom ugrađenog prigušivača.</t>
  </si>
  <si>
    <r>
      <t>Odspajanje postojećih napojnih kabela u agregatskoj stanici na ormaru +RO.A i DEA postrojenju. Presjek kabel max 4x150mm</t>
    </r>
    <r>
      <rPr>
        <vertAlign val="superscript"/>
        <sz val="10"/>
        <rFont val="Arial"/>
        <family val="2"/>
        <charset val="238"/>
      </rPr>
      <t>2</t>
    </r>
    <r>
      <rPr>
        <sz val="10"/>
        <rFont val="Arial"/>
        <family val="2"/>
        <charset val="238"/>
      </rPr>
      <t xml:space="preserve"> Al, dužina pojedinačnog kabela cca 8-10m. Kabeli su položeni u podu u energetskom kanalu. Nakon odspajanje iste je potrebno izvući i deponirati na ovlaštenom deponiju koje osigurava izvođač.
Obračun po kom odspojenog i demontiranog kabela. </t>
    </r>
  </si>
  <si>
    <r>
      <t>Grubo čišćenje prostora agregatske stanice nakon demontaže postojeće opreme.
Obračun po m</t>
    </r>
    <r>
      <rPr>
        <vertAlign val="superscript"/>
        <sz val="10"/>
        <rFont val="Arial"/>
        <family val="2"/>
        <charset val="238"/>
      </rPr>
      <t>2</t>
    </r>
    <r>
      <rPr>
        <sz val="10"/>
        <rFont val="Arial"/>
        <family val="2"/>
        <charset val="238"/>
      </rPr>
      <t xml:space="preserve"> očišćene prostorije.
</t>
    </r>
  </si>
  <si>
    <r>
      <t>m</t>
    </r>
    <r>
      <rPr>
        <vertAlign val="superscript"/>
        <sz val="10"/>
        <rFont val="Arial"/>
        <family val="2"/>
        <charset val="238"/>
      </rPr>
      <t>2</t>
    </r>
  </si>
  <si>
    <r>
      <t>Spajanje prethodno dopremljenog rezervnog DEA postrojenja  na postojeći dovodni kabel iz GRO ormara naplatne postaje (4x150mm</t>
    </r>
    <r>
      <rPr>
        <vertAlign val="superscript"/>
        <sz val="10"/>
        <rFont val="Arial"/>
        <family val="2"/>
        <charset val="238"/>
      </rPr>
      <t>2</t>
    </r>
    <r>
      <rPr>
        <sz val="10"/>
        <rFont val="Arial"/>
        <family val="2"/>
        <charset val="238"/>
      </rPr>
      <t xml:space="preserve"> Al) te na postojeći dovodni kabel mrežnog napajanja iz trafostanice (4x150mm</t>
    </r>
    <r>
      <rPr>
        <vertAlign val="superscript"/>
        <sz val="10"/>
        <rFont val="Arial"/>
        <family val="2"/>
        <charset val="238"/>
      </rPr>
      <t>2</t>
    </r>
    <r>
      <rPr>
        <sz val="10"/>
        <rFont val="Arial"/>
        <family val="2"/>
        <charset val="238"/>
      </rPr>
      <t xml:space="preserve"> Al). U stavku uključiti sav potreban montažni i spojni materijal i radove potrebne za spajanje postojećih kabela i kabela sa kojima je isporučen mobilni agregat.
Radovi se izvode uz prisutnost i odobrenje predstavnika Sektora za održavanje HAC-a (zbog privremenog nestanka napajanja na naplatnoj postaji). 
Obračun po kpt izvedenih radova.</t>
    </r>
  </si>
  <si>
    <r>
      <t>Odpajanje prethodno dopremljenog rezervnog DEA postrojenja  sa postojećeg dovodnog kabela iz GRO ormara naplatne postaje (4x150mm</t>
    </r>
    <r>
      <rPr>
        <vertAlign val="superscript"/>
        <sz val="10"/>
        <rFont val="Arial"/>
        <family val="2"/>
        <charset val="238"/>
      </rPr>
      <t>2</t>
    </r>
    <r>
      <rPr>
        <sz val="10"/>
        <rFont val="Arial"/>
        <family val="2"/>
        <charset val="238"/>
      </rPr>
      <t xml:space="preserve"> Al) te sa postojećeg dovodnog kabela mrežnog napajanja iz trafostanice (4x150mm</t>
    </r>
    <r>
      <rPr>
        <vertAlign val="superscript"/>
        <sz val="10"/>
        <rFont val="Arial"/>
        <family val="2"/>
        <charset val="238"/>
      </rPr>
      <t>2</t>
    </r>
    <r>
      <rPr>
        <sz val="10"/>
        <rFont val="Arial"/>
        <family val="2"/>
        <charset val="238"/>
      </rPr>
      <t xml:space="preserve"> Al). U stavku uključiti sav potreban montažni i spojni materijal i radove potrebne za odspajanje postojećih kabela i kabela sa kojima je isporučen mobilni agregat.
Radovi se izvode uz prisutnost i odobrenje predstavnika Sektora za održavanje HAC-a (zbog privremenog nestanka napajanja na naplatnoj postaji). 
Obračun po kpt izvedenih radova.</t>
    </r>
  </si>
  <si>
    <t>Dobava, doprema i utakanje dizel goriva za potrebe probnog rada agregata, u količini 100 litara.
Obračun po lit goriva.</t>
  </si>
  <si>
    <t>lit.</t>
  </si>
  <si>
    <t>Obuka korisnika nakon završetka svih radova.
Obračun po kpt izvedene stavke.</t>
  </si>
  <si>
    <t>Demontaža i uklanjanje postojećeg ormara komutacije +RO.A. Ormar je samostojećeg tipa, dimenzija cca 2000x750x550mm.  Demontirana oprema se nakon demontaže deponira na ovlaštenom deponiju kojeg osigurava izvođač.
Obračun po kpt demontiranog ormara.</t>
  </si>
  <si>
    <r>
      <t>Odspajanje postojećih napojnih kabela signalizacije i ventilacije u agregatskoj stanici na ormaru +RO.A, DEA postrojenju i opremi u prostoru. Presjek kabel max 5x2,5mm</t>
    </r>
    <r>
      <rPr>
        <vertAlign val="superscript"/>
        <sz val="10"/>
        <rFont val="Arial"/>
        <family val="2"/>
        <charset val="238"/>
      </rPr>
      <t>2</t>
    </r>
    <r>
      <rPr>
        <sz val="10"/>
        <rFont val="Arial"/>
        <family val="2"/>
        <charset val="238"/>
      </rPr>
      <t xml:space="preserve"> Cu, dužina pojedinačnog kabela cca 10-15m. Kabeli su položeni dijelom u podu u energetskom kanalu a dijelom nadžbukno po zidovima.  Nakon odspajanje iste je potrebno izvući i deponirati na ovlaštenom deponiju kojeg osigurava izvođač. Uz kabele se demontira i ovjesni pribor.
Obračun po kom odspojenog i demontiranog kabela. </t>
    </r>
  </si>
  <si>
    <t>Dobava i ugradnja nadžbuknog limenog samostojećeg razvodnog ormara tlocrtne oznake +RO.A. Ormar mora biti dimenzija min 2000x1200x600mm (VxŠxD), sa dvostrukim vratima i tipskom bravicom. Zaštita ormara min IP55, IK10. Tijelo ormara izrađeno od lima obojanog epoksi-poliesterskom bojom, puna vrata ojačana okvirom, zavarena stražnja ploča, 4 nosača za montažnu ploču. U ormar se ugrađuje dvodjelna ploča za uvod kabela sa donje strane te montažna ploča. Uvod kabela u ormar sa gornje i donje strane preko brtvenih Pg uvodnica. Uz ormar se ugrađuje podnožje visine h=100mm.
Ormar mora biti opremljen temeljnom pločom te DIN nosačima za modularnu opremu. U ormar se ugrađuje ATS modul specificiran zasebnom stavkom te sklopna i upravljačka oprema kako slijedi:</t>
  </si>
  <si>
    <t>• kompaktni prekidač nazivne struje 400A/3p, 3P3D, sa elektroničkom zaštitnom jedinicom i priborom za ugradnju na montažnu ploču</t>
  </si>
  <si>
    <t>• naponski okidač za kompaktni prekidač, 230V</t>
  </si>
  <si>
    <t>• instalacijski prekidač B2A/1p/15kA</t>
  </si>
  <si>
    <t>• energetski sklopnik 25A/1p/230V</t>
  </si>
  <si>
    <t>• relej 6A/230V 4xC/O, sa postoljem</t>
  </si>
  <si>
    <t>• rastavna sklopka - osigurač 400A/3p sa ugrađenim kratkospojnicima</t>
  </si>
  <si>
    <t>• instalacijski prekidač C32A/4p/15kA</t>
  </si>
  <si>
    <t>• diferencijalni modul 300mA/4p za instalacijski prekidač</t>
  </si>
  <si>
    <t>• instalacijski prekidač C10A/1p/15kA</t>
  </si>
  <si>
    <t>• instalacijski prekidač B10A/1p/15kA</t>
  </si>
  <si>
    <t>• izborna sklopka 1-0-2,  25A/1p za vrata ormara</t>
  </si>
  <si>
    <t>• signalna svjetiljka 2A/230V, bijela, za vrata ormara</t>
  </si>
  <si>
    <t>• motorna zaštitna sklopka MW 0,4-10A/230V, 2p</t>
  </si>
  <si>
    <t>• instalacijski prekidač B16A/3p/15kA</t>
  </si>
  <si>
    <t>• instalacijski prekidač B16A/1p/15kA</t>
  </si>
  <si>
    <t>• instalacijski prekidač B6A/1p/15kA</t>
  </si>
  <si>
    <t>• utičnica 16A/400V, 3P+N+PE, IP55, IEC 309, za kućište ormara</t>
  </si>
  <si>
    <t>• utičnica 16A/230V, 2P+E, IP55, IEC 309, za kućište ormara</t>
  </si>
  <si>
    <t>• preklopni kontakt za vrata ormara, 230V</t>
  </si>
  <si>
    <t>• grijač ormara 150W/230V</t>
  </si>
  <si>
    <r>
      <t>• ventilator 160m</t>
    </r>
    <r>
      <rPr>
        <vertAlign val="superscript"/>
        <sz val="10"/>
        <rFont val="Arial"/>
        <family val="2"/>
        <charset val="238"/>
      </rPr>
      <t>3</t>
    </r>
    <r>
      <rPr>
        <sz val="10"/>
        <rFont val="Arial"/>
        <family val="2"/>
        <charset val="238"/>
      </rPr>
      <t>/h, 230V, IP54</t>
    </r>
  </si>
  <si>
    <t xml:space="preserve">• elektronički termostat +5ºC…+50ºC, 1xC/O, 230V </t>
  </si>
  <si>
    <t xml:space="preserve">• elektronički higrostat 22%…80%, 1xC/O, 230V </t>
  </si>
  <si>
    <t>kpt</t>
  </si>
  <si>
    <t>• tropolne izolirane igličaste sabirnice, N i PE sabirnice, potporni izolatori, redne stezaljke, vodiči za ožičenje, POK kanali, spojni materijal, oznake, natpisne pločice, vijčani i spojni pribor, nosači opreme, pokrivne ploče te ostali sitni materijal.
Obračun po kom ugrađenog ormara.</t>
  </si>
  <si>
    <t xml:space="preserve">Dobava i polaganje 1kV fleksibilnih kabela tip FG16OR sa HEPR izolacijom i PVC plaštem za potrebe napajanja općih i tehnoloških potrošača u agregatskoj stanici. Kabeli se polažu dijelom u energetskim kanalima direktno u podu a dijelom nadžbukno po zidovima na PVC obujmicama, PNT cijevima i postojećim PK kanalima.
Obračun po m' položenog kabela. </t>
  </si>
  <si>
    <r>
      <t>• FG16OR 3x2,5mm</t>
    </r>
    <r>
      <rPr>
        <vertAlign val="superscript"/>
        <sz val="10"/>
        <rFont val="Arial"/>
        <family val="2"/>
        <charset val="238"/>
      </rPr>
      <t>2</t>
    </r>
    <r>
      <rPr>
        <sz val="10"/>
        <rFont val="Arial"/>
        <family val="2"/>
        <charset val="238"/>
      </rPr>
      <t xml:space="preserve"> (punjač baterija na DEA)</t>
    </r>
  </si>
  <si>
    <r>
      <t>• FG16OR 5x1,5mm</t>
    </r>
    <r>
      <rPr>
        <vertAlign val="superscript"/>
        <sz val="10"/>
        <rFont val="Arial"/>
        <family val="2"/>
        <charset val="238"/>
      </rPr>
      <t>2</t>
    </r>
    <r>
      <rPr>
        <sz val="10"/>
        <rFont val="Arial"/>
        <family val="2"/>
        <charset val="238"/>
      </rPr>
      <t xml:space="preserve"> (ventilator)</t>
    </r>
  </si>
  <si>
    <r>
      <t>• FG16OR 3x1,5mm</t>
    </r>
    <r>
      <rPr>
        <vertAlign val="superscript"/>
        <sz val="10"/>
        <rFont val="Arial"/>
        <family val="2"/>
        <charset val="238"/>
      </rPr>
      <t>2</t>
    </r>
    <r>
      <rPr>
        <sz val="10"/>
        <rFont val="Arial"/>
        <family val="2"/>
        <charset val="238"/>
      </rPr>
      <t xml:space="preserve"> (žaluzina)</t>
    </r>
  </si>
  <si>
    <r>
      <t>• FG16OR 3x1,5mm</t>
    </r>
    <r>
      <rPr>
        <vertAlign val="superscript"/>
        <sz val="10"/>
        <rFont val="Arial"/>
        <family val="2"/>
        <charset val="238"/>
      </rPr>
      <t>2</t>
    </r>
    <r>
      <rPr>
        <sz val="10"/>
        <rFont val="Arial"/>
        <family val="2"/>
        <charset val="238"/>
      </rPr>
      <t xml:space="preserve"> (opća rasvjeta)</t>
    </r>
  </si>
  <si>
    <r>
      <t>• FG16OR 3x1,5mm</t>
    </r>
    <r>
      <rPr>
        <vertAlign val="superscript"/>
        <sz val="10"/>
        <rFont val="Arial"/>
        <family val="2"/>
        <charset val="238"/>
      </rPr>
      <t>2</t>
    </r>
    <r>
      <rPr>
        <sz val="10"/>
        <rFont val="Arial"/>
        <family val="2"/>
        <charset val="238"/>
      </rPr>
      <t xml:space="preserve"> (nužna rasvjeta)</t>
    </r>
  </si>
  <si>
    <t xml:space="preserve">Dobava i polaganje fleksibilnih signalnog kabela tip LiYCY sa PVC izolacijom i zaslonom od pokositrenih bakrenih žica, za potrebe prijenosa signala. Kabeli se polažu dijelom u energetskim kanalima direktno u podu a dijelom nadžbukno po zidovima na PVC obujmicama, PNT cijevima i postojećim PK kanalima.
Obračun po m' položenog kabela. </t>
  </si>
  <si>
    <r>
      <t>• LiYCY 4x1,5mm</t>
    </r>
    <r>
      <rPr>
        <vertAlign val="superscript"/>
        <sz val="10"/>
        <rFont val="Arial"/>
        <family val="2"/>
        <charset val="238"/>
      </rPr>
      <t>2</t>
    </r>
    <r>
      <rPr>
        <sz val="10"/>
        <rFont val="Arial"/>
        <family val="2"/>
        <charset val="238"/>
      </rPr>
      <t xml:space="preserve"> (veza ATS - agregat)</t>
    </r>
  </si>
  <si>
    <t xml:space="preserve">Dobava i polaganje fleksibilnih zeleno-žutih vodiča sa PVC izolacijom tip H07V-K, za potrebe uzemljenja i izjednačivanja potencijala.  Kabeli se polažu dijelom u energetskim kanalima direktno u podu a dijelom nadžbukno po zidovima na PVC obujmicama ili PNT cijevima.
Obračun po m' položenog kabela. </t>
  </si>
  <si>
    <r>
      <t>• H07V-K 1x6mm</t>
    </r>
    <r>
      <rPr>
        <vertAlign val="superscript"/>
        <sz val="10"/>
        <rFont val="Arial"/>
        <family val="2"/>
        <charset val="238"/>
      </rPr>
      <t>2</t>
    </r>
  </si>
  <si>
    <t xml:space="preserve">Dobava i polaganje uzemljivačke FeZn trake 25x4mm za potrebe uzemljenja agregata i ormara +RO.A. Traka se polaže po zidovima i podu od postojeće sabirnice za uzemljnje do mjesta spajanja na agregat ili +RO.A ormar. U stavku uračunati i križne FeZn spojnice.
Obračun po m' položene trake. </t>
  </si>
  <si>
    <r>
      <t>Priprema prethodno položenih napojnih i signalnih kabela presjeka do 5x35mm</t>
    </r>
    <r>
      <rPr>
        <vertAlign val="superscript"/>
        <sz val="10"/>
        <rFont val="Arial"/>
        <family val="2"/>
        <charset val="238"/>
      </rPr>
      <t>2</t>
    </r>
    <r>
      <rPr>
        <sz val="10"/>
        <rFont val="Arial"/>
        <family val="2"/>
        <charset val="238"/>
      </rPr>
      <t xml:space="preserve"> i spajanje na potrošače ili ormar +RO.A. U stavku uračunati sav potreban materijal i radove do pune funkcionalnosti. 
Obračun po kom spojenog kabela, jednostrano.</t>
    </r>
  </si>
  <si>
    <r>
      <t>Priprema prethodno položenih vodiča za uzemljenje i izjednačenje potencijala presjeka 1x6mm</t>
    </r>
    <r>
      <rPr>
        <vertAlign val="superscript"/>
        <sz val="10"/>
        <rFont val="Arial"/>
        <family val="2"/>
        <charset val="238"/>
      </rPr>
      <t>2</t>
    </r>
    <r>
      <rPr>
        <sz val="10"/>
        <rFont val="Arial"/>
        <family val="2"/>
        <charset val="238"/>
      </rPr>
      <t xml:space="preserve"> i spajanje na dostupne i strane vodljive dijelove ili ormar +RO.A. U stavku uračunati sav potreban materijal i radove do pune funkcionalnosti. 
Obračun po kom spojenog vodiča, jednostrano.</t>
    </r>
  </si>
  <si>
    <t>Priprema i spajanje prethodno položene FeZn trake 25x4mm na dostupne i strane vodljive dijelove ili ormar +RO.A. U stavku uračunati sav potreban materijal i radove do pune funkcionalnosti. 
Obračun po kom spojene trake, jednostrano.</t>
  </si>
  <si>
    <r>
      <t>Dobava potrebnog materijala i produženje postojećih kabela glavnog razvoda presjeka 4x150mm Al od postojeće pozicije ormara +PO do pozicije +RO.A ormara.  U stavku uračunati potreban dodatak kabela NA2XY 4x150mm</t>
    </r>
    <r>
      <rPr>
        <vertAlign val="superscript"/>
        <sz val="10"/>
        <rFont val="Arial"/>
        <family val="2"/>
        <charset val="238"/>
      </rPr>
      <t>2</t>
    </r>
    <r>
      <rPr>
        <sz val="10"/>
        <rFont val="Arial"/>
        <family val="2"/>
        <charset val="238"/>
      </rPr>
      <t xml:space="preserve"> dužine cca 3m, kabelsku spojnicu i ostali sitni materijal i pribor.
Obračun po kom produženog kabela. </t>
    </r>
  </si>
  <si>
    <r>
      <t>Dobava i polaganje kabela sa očuvanjem funkcije u slučaju požara, tip NHXH E30 3x1,5mm</t>
    </r>
    <r>
      <rPr>
        <vertAlign val="superscript"/>
        <sz val="10"/>
        <rFont val="Arial"/>
        <family val="2"/>
        <charset val="238"/>
      </rPr>
      <t>2</t>
    </r>
    <r>
      <rPr>
        <sz val="10"/>
        <rFont val="Arial"/>
        <family val="2"/>
        <charset val="238"/>
      </rPr>
      <t xml:space="preserve">, za potrebe spajanja isklopnih tipkala. Kabeli se polažu dijelom u energetskim kanalima direktno u podu a dijelom nadžbukno po zidovima na PVC obujmicama, PNT cijevima i postojećim PK kanalima.
Obračun po m' položenog kabela. </t>
    </r>
  </si>
  <si>
    <t>Dobava i polaganje krutih samogasivih instalacijskih PNT cijevi Ø23mm, komplet sa fazonskim komadima (spojnicama), nosačima i vijčanim priborom.
Obračun po m' ugrađene cijevi.</t>
  </si>
  <si>
    <t>Dobava i polaganje fleksibilnih zaštitnih SAPA cijevi Ø25mm za zaštitu kabela, komplet sa spojnim priborom.
Obračun po m' ugrađene SAPA cijevi.</t>
  </si>
  <si>
    <r>
      <t>Dobava i ugradnja instalacijske nadžbukne kutije u zaštiti min. IP55, komplet sa stezaljkama za kabele do 2,5mm</t>
    </r>
    <r>
      <rPr>
        <vertAlign val="superscript"/>
        <sz val="10"/>
        <rFont val="Arial"/>
        <family val="2"/>
        <charset val="238"/>
      </rPr>
      <t>2</t>
    </r>
    <r>
      <rPr>
        <sz val="10"/>
        <rFont val="Arial"/>
        <family val="2"/>
        <charset val="238"/>
      </rPr>
      <t xml:space="preserve"> i brtvernim uvodnicama. Dimenzije kutije cca 100x100x60mm.
Obračun po kom ugrađene kutije.</t>
    </r>
  </si>
  <si>
    <t>Demontaža, odspajanje i uklanjanje postojećih zidnih i stropnih svjetiljki opće i nuže rasvjete. Demontirana oprema se nakon demontaže deponira na ovlaštenom deponiju kojeg osigurava izvođač.
Obračun po kom demontirane opreme.</t>
  </si>
  <si>
    <t>Dobava, ugradnja i spajanje na postojeći kabelski izvod nadgradne LED svjetiljke sa simetričnom distribucijom svjetlosti.
Kućište je izrađeno odpolikarbonata završne obrade bijele boje.
Difuzor je izrađen od opalnog polikarbonata.
Ukupna snaga svjetiljke maksimalno 35,2 W.
Izlaznog svjetlosnog toka svjetiljke minimalno 4370 lm.
Efikasnost svjetiljke minimalno 126 lm/W.
Temperatura boje svjetlosti maksimalno 4000 K.
Faktor uzvrata boje minimalno CRI ≥ 80.
Stupanj zaštite minimalno IP66.
Otpornost na mehaničke udarce minimalno IK08.
Kromacitet tolerancija MacAdam: 3.
Klasa I električne zaštite.
Dimenzije svjetiljke: 1100 x 92 x 90 mm mm (±5%).
Masa svjetiljke: 1,7 kg (±5%).
Rad u temperaturnom području od -20°C do + 35°C.
Predpojna naprava: elektronička prigušnica.
Životni vijek izvora svjetlosti minimalno 50.000 h pri 80% inicijalnog svjetlosnog toka L80.
Garantni rok proizvođača minimalno 5 godina.
Obračun po kom ugrađene svjetiljke.</t>
  </si>
  <si>
    <t>Dobava, ugradnja i spajanje nadgradne LED svjetiljke namjenjene za osvjetljenje evakuacijskih područja s minimalno 1 lx prema EN 1838.
Mogućnost označavanja evakuacijskih izlaza kao piktogramska svjetiljka, dolazi sa setom piktograma.
Kućište svjetiljke je izrađeno od polikarbonata završne obrade bijele boje.
Ukupna snaga svjetiljke maksimalno 3,3 W.
Izlaznog svjetlosnog toka svjetiljke minimalno 150 lm.
Moguć rad u pripravnom ili trajnom spoju.
Autonomija baterije 3h.
Automatsko testiranje.
Stupanj zaštite minimalno IP65.
Otpornost na mehaničke udarce minimalno IK08.
Klasa II električne zaštite.
Dimenzije svjetiljke: 269 x 144 x 40 mm (±5%).
Garantni rok proizvođača minimalno 2 godine.
Obračun po kom ugrađene svjetiljke.</t>
  </si>
  <si>
    <t>Dobava, ugradnja i spajanje nadžbuknog isklopnog tipkala za nužni iklsop napajanja na pročelje građevine. Tipkalo je crvene boje, zaštita min IP66, sa jednim C/O kontaktom 2A/230V.
Obračun po kom ugrađenog tipkala.</t>
  </si>
  <si>
    <t xml:space="preserve">Dobava i polaganje 1kV fleksibilnih kabela tip FG16OR sa HEPR izolacijom i PVC plaštem za potrebe glavnog razvoda u agregatskoj stanici. Kabeli se polažu dijelom u energetskim kanalima direktno u podu a dijelom nadžbukno po zidovima na PVC obujmicama, PNT cijevima i postojećim PK kanalima.
Obračun po m' položenog kabela. </t>
  </si>
  <si>
    <r>
      <t>• FG16OR 4x1x150mm</t>
    </r>
    <r>
      <rPr>
        <vertAlign val="superscript"/>
        <sz val="10"/>
        <rFont val="Arial"/>
        <family val="2"/>
        <charset val="238"/>
      </rPr>
      <t>2</t>
    </r>
    <r>
      <rPr>
        <sz val="10"/>
        <rFont val="Arial"/>
        <family val="2"/>
        <charset val="238"/>
      </rPr>
      <t xml:space="preserve"> (dionica DEA - RO.A)</t>
    </r>
  </si>
  <si>
    <r>
      <t>• FG16OR 4x1x150mm</t>
    </r>
    <r>
      <rPr>
        <vertAlign val="superscript"/>
        <sz val="10"/>
        <rFont val="Arial"/>
        <family val="2"/>
        <charset val="238"/>
      </rPr>
      <t>2</t>
    </r>
    <r>
      <rPr>
        <sz val="10"/>
        <rFont val="Arial"/>
        <family val="2"/>
        <charset val="238"/>
      </rPr>
      <t xml:space="preserve"> (dionica RO.A - GRO)</t>
    </r>
  </si>
  <si>
    <r>
      <t>Priprema prethodno položenih napojnih kabela presjeka 4x1x150mm</t>
    </r>
    <r>
      <rPr>
        <vertAlign val="superscript"/>
        <sz val="10"/>
        <rFont val="Arial"/>
        <family val="2"/>
        <charset val="238"/>
      </rPr>
      <t>2</t>
    </r>
    <r>
      <rPr>
        <sz val="10"/>
        <rFont val="Arial"/>
        <family val="2"/>
        <charset val="238"/>
      </rPr>
      <t xml:space="preserve"> i spajanje na razvodne ormare i DEA. U stavku uračunati sav potreban materijal i radove do pune funkcionalnosti. 
Obračun po kom spojenog kabela, jednostrano.</t>
    </r>
  </si>
  <si>
    <r>
      <t>Priprema prethodno položenih napojnih kabela presjeka 4x150mm</t>
    </r>
    <r>
      <rPr>
        <vertAlign val="superscript"/>
        <sz val="10"/>
        <rFont val="Arial"/>
        <family val="2"/>
        <charset val="238"/>
      </rPr>
      <t>2</t>
    </r>
    <r>
      <rPr>
        <sz val="10"/>
        <rFont val="Arial"/>
        <family val="2"/>
        <charset val="238"/>
      </rPr>
      <t xml:space="preserve"> Al i spajanje na razvodne ormare. U stavku uračunati sav potreban materijal i radove do pune funkcionalnosti. 
Obračun po kom spojenog kabela, jednostrano.</t>
    </r>
  </si>
  <si>
    <r>
      <t>m</t>
    </r>
    <r>
      <rPr>
        <vertAlign val="superscript"/>
        <sz val="10"/>
        <rFont val="Arial"/>
        <family val="2"/>
        <charset val="238"/>
      </rPr>
      <t>3</t>
    </r>
  </si>
  <si>
    <r>
      <t xml:space="preserve">Razbijanje pneumatskim čekićem, raskopavanje, iskop, utovar i odvoz postojećeg betonskog temelja </t>
    </r>
    <r>
      <rPr>
        <sz val="10"/>
        <rFont val="Tahoma"/>
        <family val="2"/>
        <charset val="238"/>
      </rPr>
      <t>i podne ploče na odlagalište i zbrinjavanje. Odlagalište osigurava izvođač radova.
Postojeći betonski temelj je prosječne debljine 30 cm. Jedinična cijena stavke uključuje sav potreban rad, materijal  i pomoćna sredstva za izvedbu opisanog rada.
Obračun po m</t>
    </r>
    <r>
      <rPr>
        <vertAlign val="superscript"/>
        <sz val="10"/>
        <rFont val="Tahoma"/>
        <family val="2"/>
        <charset val="238"/>
      </rPr>
      <t>3</t>
    </r>
    <r>
      <rPr>
        <sz val="10"/>
        <rFont val="Tahoma"/>
        <family val="2"/>
        <charset val="238"/>
      </rPr>
      <t xml:space="preserve"> iskopanog materijala. </t>
    </r>
  </si>
  <si>
    <r>
      <t>Poravnanje dna iskopa te nabijanje ručnim nabijačima, a prije izvedbe novog betonskog temelja.
Jedinična cijena stavke uključuje sav potreban rad, materijal  i pomoćna sredstva za izvedbu opisanog rada.
Obračun po m</t>
    </r>
    <r>
      <rPr>
        <vertAlign val="superscript"/>
        <sz val="10"/>
        <rFont val="Arial"/>
        <family val="2"/>
        <charset val="238"/>
      </rPr>
      <t>2</t>
    </r>
    <r>
      <rPr>
        <sz val="10"/>
        <rFont val="Arial"/>
        <family val="2"/>
        <charset val="238"/>
      </rPr>
      <t xml:space="preserve"> poravnate površine.</t>
    </r>
  </si>
  <si>
    <t>Izvedba armirano-betonske temeljne ploče, debljine 25cm, betonom klase C30/37. 
U jediničnu cijenu  ulaze svi troškovi izrade, dopreme i ugradnje betona, uključujući sredstva za rad kao i zaštitu i njegu betona. 
Obračun po m3 ugrađenog betona.</t>
  </si>
  <si>
    <r>
      <t>Dobava i polaganje tucanika granulacije 30/6 mm kao podloge i drenaže ispod dna temelja agregata. Tucanik se polaže u debljini od 8cm.
Obračun po m</t>
    </r>
    <r>
      <rPr>
        <vertAlign val="superscript"/>
        <sz val="10"/>
        <rFont val="Arial"/>
        <family val="2"/>
        <charset val="238"/>
      </rPr>
      <t>3</t>
    </r>
    <r>
      <rPr>
        <sz val="10"/>
        <rFont val="Arial"/>
        <family val="2"/>
        <charset val="238"/>
      </rPr>
      <t xml:space="preserve"> položenog tucanika.</t>
    </r>
  </si>
  <si>
    <t>Armatura B500B.
U temelj postaviti armaturu točno prema armaturnim planovima. Armatura mora biti povezana visinski i horizontalno kako ne bi došlo do deformacija prilikom betoniranja. Armatura mora biti čista, bez masnoća ili ljuspica korozije. Za distancu od oplate smiju se koristiti samo plastični podmetači. Strogo se pridržavati debljina zaštitnih slojeva betona za armaturu. Nakon montaže, armaturu zapisnički prima nadzorni inženjer.
U jediničnu cijenu ulazi nabava, dobava, čiščenje, savijanje, postavljanje i povezivanje armature, podmetači i nosači armature uz sav potreban rad i transport.
Obračun po kg ugrađenog čelika prema armaturnim nacrtima</t>
  </si>
  <si>
    <t>Izrada proboja kroz stijenku energetskog kanala sa polaganje PVC cijevi DN110 između energetskog kanala i temelja agregata. Duljina proboja cca 50cm. Nakon izrade proboja sanirati stijenku energetskog kanala.
Obračun po kpt izvedene stavke.</t>
  </si>
  <si>
    <t>Dobava i polaganje dvoslojne korugirane PVC cijevi DN110 ispod betonskog temelja agregata.
Obračun po m' cijevi.</t>
  </si>
  <si>
    <r>
      <t>Odvoz i zbrinjavanje nastalog građevinskog otpada (betona, materijala iz iskopa, starih oplata i sl.) i elektroničkog otpada  na ovlaštenu deponiju za zbrinjavanje građevinskog i elektroničkog otpada ili reciklažno dvorište. Deponiju osigurava izvođač radova.
Obračun po m</t>
    </r>
    <r>
      <rPr>
        <vertAlign val="superscript"/>
        <sz val="10"/>
        <rFont val="Arial"/>
        <family val="2"/>
        <charset val="238"/>
      </rPr>
      <t>3</t>
    </r>
    <r>
      <rPr>
        <sz val="10"/>
        <rFont val="Arial"/>
        <family val="2"/>
        <charset val="238"/>
      </rPr>
      <t xml:space="preserve"> zbrinutog materijala.</t>
    </r>
  </si>
  <si>
    <t>Ispitivanje uzemljenja i izjednačenja potencijala sukladno Tehničkom propisu za sustave zaštite od djelovanja munje na građevinama (NN 87/08, 33/10).
Obračun po kpt izvedne stavke.</t>
  </si>
  <si>
    <t>Funkcionalno ispitivanje rada agregata.
Obračun po kpt izvedne stavke.</t>
  </si>
  <si>
    <t>Izrada projekta izvedenog stanja (projekta sa svim ucrtanim izmjenama i dopunama sukladno stvarno izvedenom stanju) izrađenog u 3 tiskana primjerka i elektronskom obliku. Projekt izvedenog stanja izrađuje osoba ovlaštena za projektiranje u suradnji sa izvođačem radova.
Obračun po kpt izvedne stavke.</t>
  </si>
  <si>
    <t>Napomena:</t>
  </si>
  <si>
    <t>Cijene ne sadrže PDV.</t>
  </si>
  <si>
    <t>Pažljivo strojno proširenje postojećeg otvora za izlaz toplog zraka kroz zid agregatske stanice na dimenziju 95cm x 95cm (prilagoditi dimenzijama plenuma odabranog agregata). Debljina armirano-betonskog zida cca 30cm. Nakon izvedbe proširenja otvora površinu oko otvora sanirati dovođenjem u prethodno stanje.
Obračun po kpt izvedene stavke.</t>
  </si>
  <si>
    <t>Pažljivo strojno proširenje postojećeg proboja za izvod cijevi auspuha kroz zid agregatske stanice na dimenziju Ø150mm. Debljina armirano-betonskog zida cca 30cm. Nakon izvedbe proširenja proboja i polaganja cijevi stijenku zida oko cijevi sanirati dovođenjem u prethodno stanje.
Obračun po kpt izvedene stavke.</t>
  </si>
  <si>
    <t>Izrada i ugradnja protukišne rešetke na pročelje građevine na otvor za izlaz toplog zraka. Dimenzija rešetke cca 110x110cm (prilagoditi dimenziji otvora). Rešetka se izrađuje od pocinčanog čelika i boja u boju identičnog RAL-a kao i postojeće rešetke.
Obračun po kpt ugrađene rešetke.</t>
  </si>
  <si>
    <t>Demontaža, uklanjanje i odvoz postojećeg agregata snage 169kW, težine cca 2500kg. U stavku uključiti demontažu ispuha toplog zraka, auspuha i cijevi dovoda goriva. Agregat i ostala demontirana oprema agregatskog postrojenja se nakon demontaže predaju tehničkoj službi investitora. Stavka uključuje sve prateće monterske i građevinske radove te prijevoz demontirane opreme na skladište investitora na udaljensti do 30km. 
Obračun po kpt demontiranog agregata i opreme.</t>
  </si>
  <si>
    <t xml:space="preserve">Zaštita od pristupa ili dodira električnih instalacija koje se zadržavaju ili privremeno koriste za napajanje građevine sukladno uvriježenim pravilima zaštite na radu i dobroj inženjerskoj praksi, sve kako bi se spriječilo moguće oštećenje ili dodir opreme pod naponom. Zaštita se izvodi ogradama, oplatama, kabelskim štitnicima i slično. Nakon završetka radova sve predviđene mjere za zaštitu se uklanjaju i zbrinjavaju na skladištu izvođača. 
Obračun po kpt izvedenih radova. </t>
  </si>
  <si>
    <t>Doprema mobilnog dizel-agregatskog postrojenja (DEA) snage min 88kVA na gradilište. Agregat mora biti za vanjsku ugradnju, opremljen ATS modulom za preklapanje izvora napajanja "mreža/agregat", zaštitnim prekidačem i priključnim kabelima dužine min 10m. Agregat je predviđen za rezervno napajanje naplatne postaje za vrijeme izvođenja radova. Uz agregat je potrebno isporučiti dizel gorivo potrebno za rad agregata za održavanje napajanja prilikom svih nestanaka mrežnog napajanja koji se mogu dogoditi za vrijeme trajanja radova (bez obzira na trajanje prekida). Nakon završetka radova agregat se isključuje i odvozi na skladište izvođača. Vrijeme korištenja agregata jednako je ugovorenom roku izvođenja radova. Dobavu DEA postrojenja i potrebnog goriva za rad izvodi odabrani izvođač radova.
Obračun po kpt izvedene stavke.</t>
  </si>
  <si>
    <t>Dostava, montaža i puštanje u rad DEA sustava na pripremljenu lokaciju (dovodni i odvodni kablovi), pripremljeno betonsko (ili odgovarajuće) postolje.
Stavka uključuje sljedeće radove:
- sve potrebne tekućine za rad (ulje, rashladna tekućina, osim goriva).
- dostavu i istovar s dizalicom ili viljuškarom, unos u agregatsku stanicu, te fiksiranje sidrenim vijcima.
- spajanje svih međusobnih, prethodno položenih, vodova do pune funkcionalnosti postrojenja, 
uključujući spajanje na FeZn traku za uzemljenje,
- programikranje ATS sklopa,
- probni rad (ručno i automatski s daljinskim uklopom)
- korisnički i priručnik održavanja na Hrvatskom jeziku, 
- tvornički test report i hrvatski certifikati
Obračun po kpz izvedene stavke.</t>
  </si>
  <si>
    <t>10.</t>
  </si>
  <si>
    <t>Svi radovi zavarivanja moraju biti izvedeni od strane atestiranog zavarivača prema normi HRN EN ISO 9606-1 "Provjera osposobljenosti zavarivača" za što izvođač prije početka radova dostavlja dokaz. Nakon završetka varenja provodi se vizualna kontrola zavara 100% te se po potrebi varovi korigiraju do punog zadovoljavanja tražene kvalitete. Prije početka ugradnje izvođač je dužan dostaviti nadzornom inženjeru svu dokumentaciju materijala za ugradnju te po odobrenju početi sa ugradnjom.</t>
  </si>
  <si>
    <t>11.</t>
  </si>
  <si>
    <t>Prije narudžbe opreme izvođač je dužan provjeriti mjerenjem postojeći glavni ulaz u agregatsku stanicu i usporediti sa ponuđenom opremom kako bi unos ponuđene opreme bio moguće izvesti. U slučaju potrebe moguće je DEA postrojenje isporučiti udijelovima i složiti u agregatskoj stanici nakon unosa opreme.</t>
  </si>
  <si>
    <t xml:space="preserve"> Obračun po kpt dobavljenog DEA postrojenja.</t>
  </si>
  <si>
    <t>Ispitivanje instalacije jake struje u skladu sa normom HRN HD 60364-6 ili jednakovrijedno____________________________, uključujući ispitivanje zaštite u slučaju kvara, otpora izolacije  te izdavanje zapisnika o ispitivanju.
Obračun po kpt izvedne stavke.</t>
  </si>
  <si>
    <t>Dobava dizel-agregatskog (DEA) postrojenja sukladno ISO 8528 - 1-13 ili jednakovrijedno_________________________, nazivnog napona: 400V / 230V, 3P+N+PE, 50Hz,
Pogonska grupa: G2 sukladno ISO8528-5. Predviđeno postojenje mora imati sljedeću snagu:
Stand-by/Primarna snaga: 250/227kVA - 200/182kW, 361A 
Navedene snage imaju sljedeće značenje:
Primarna snaga:
Primarna snaga je na raspolaganju za neograničeno vrijeme rada pri različitim stupnjevima opterećenja. Preopterećenje od 10% je na raspolaganju u periodu od 1 sat svakih 12 sati rada.
Stand-by snaga:
Stand-by snaga je na raspolaganju za napajanje potrošača pri različitim stupnjevima opterećenja. Preopterećenje nije dozvoljeno.</t>
  </si>
  <si>
    <t>Ormar automatike ugrađen u kućište postrojenja, sa ugrađenom sljedećom opremom:
- mikroprocesorski nadzorno/upravljački panel
- komunikacijsko sučelje
- mjerna kartica (U,V,I)
- zaslon za prikaz analognih vrijednosti
- funkcija zaustavljanja uslijed niske razine tekućine za hlađenje
- sustav za daljinsko pokretanje
- izlazni zaštitni prekidač nazivne struje 400A/4p sa mikroprocesorskom zaštitnom jedinicom
- paket automatike (punjač, otpornik za predgrijavanje motora s relejom)</t>
  </si>
  <si>
    <t>Alternator:
- s jednostrukim ležajem, 
- postrojenje podnosi struju kratkog spoja u iznosu od 3xIn u periodu od 10s</t>
  </si>
  <si>
    <t>Industrijski, vodom hlađeni, diesel motor:
- radijator s medijem za hlađenje dizajniran za 50°C max T 
- standardni zračni filter i predfilter goriva za separaciju vode
- fleksibilne cijevi goriva, ispust ulja za podmazivanje
- ručna krilna pumpa za iskorišteno ulje
- električni pokretač, alternator za punjenje, napunjena i formirana startna baterija
- mehanički regulator broja okretaja</t>
  </si>
  <si>
    <t>Standardna oprema:
- vareni čelični bazni okvir s montiranim antivibrirajućim elementima
- zaštita od dodira dijelova s visokom radnom temperaturom</t>
  </si>
  <si>
    <t>Dimenzije (DxŠxV): 3560 x 1200 x 1890mm ± 15%
Težina: 2465kg ± 15% (bez goriva)
Uz agregta se isporučuje ugrađeni spremnik goriva sa dvostrukom stjenkom kapaciteta cca 868L za minimalnu autonomiju 18h kod 100% primarne snage i 35h kod 50% primarne snage
Prije narudžbe na terenu provjeriti dimenzije ponuđenog DEA postrojenja sa dimenzijama postojećih otvora u agregatskoj stanici i dimenzijama temelja za ugradnju.</t>
  </si>
  <si>
    <t>Predviđeno je dizel-agregatsko postrojenje tip J250IINDW proizvođača KOHLER/SDMO ili jednakovrijedno.
____________________________________________________</t>
  </si>
  <si>
    <t>Dobava, ugradnja i spajanje mikroprocesorskog upravljanog mrežno/agregatnog komutacijskog modula (ATS) s integriranom električnom i mehaničkom među-blokadom, te ručnim izborom izvora napajanja u slučaju kvara automatike.
Modul se ugrađuje u ormar +RO.A koji je specificiran zasebnom stavkom. 
ATS modul mora biti minimalno sljedećih karakteristika:
- nazivna struja: 400A
- nazivni napon 400V
- min 2 beznaponska izlazna kontakta za signalizaciju stanja izlaznog napona
- ugrađena zaštita od zamjene faza dolaznog napona
- dimenzije (VxŠxD): ≤ 805x620x485mm ± 10%
- stupanj mehaničke zaštite: min IP20
- montaža: zidna (u razvodni ormar)
Predviđen je ATS modul tip VERSO200S 400A proizvođača KOHLER/SDMO ili jednakovrijedno.
____________________________________________________
Obračun po kom ugrađenog ATS modula.</t>
  </si>
  <si>
    <t>Dobava, ugradnja i spajanje odsisnog zidnog aksijalnog ventilatora. Ventilator mora biti minimalno sljedećih tehničkih karakteristika:
• radni napon 230V
• frekvencija 50Hz
• faznost 1f
• snaga ≤ 600W
• nazivna struja ≤ 2,90A
• brzina vrtnje ≥ 1390 o/min
• maksimalna temperatura transportiranog zraka 70⁰C
• zaštita IP54
• ugrađena termička zaštita
Uz ventilator isporučiti i ugraditi nosač za zidni otvor. Ventilator se ugrađuje u postojeći zidni otvor Ø45cm.
Predviđen je ventilator tip FN045-4EQ-4I-A7P1 proizvođača ZIEHL-ABEGG ili jednakovrijedan._______________________________
Obračun po kom ugrađenog ventilatora.</t>
  </si>
  <si>
    <t>TROŠKOVNIK SA OPISOM RADOVA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</si>
</sst>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4" x14ac:knownFonts="1">
    <font>
      <sz val="10"/>
      <name val="Arial"/>
      <charset val="238"/>
    </font>
    <font>
      <sz val="10"/>
      <color theme="1"/>
      <name val="Tahoma"/>
      <family val="2"/>
      <charset val="238"/>
    </font>
    <font>
      <sz val="10"/>
      <name val="Arial"/>
      <family val="2"/>
      <charset val="238"/>
    </font>
    <font>
      <b/>
      <sz val="10"/>
      <name val="Tahoma"/>
      <family val="2"/>
      <charset val="238"/>
    </font>
    <font>
      <sz val="10"/>
      <name val="Tahoma"/>
      <family val="2"/>
      <charset val="238"/>
    </font>
    <font>
      <sz val="10"/>
      <name val="Tahoma"/>
      <family val="2"/>
    </font>
    <font>
      <b/>
      <sz val="10"/>
      <color indexed="8"/>
      <name val="Tahoma"/>
      <family val="2"/>
    </font>
    <font>
      <b/>
      <sz val="10"/>
      <name val="Tahoma"/>
      <family val="2"/>
    </font>
    <font>
      <sz val="10"/>
      <color theme="1"/>
      <name val="Tahoma"/>
      <family val="2"/>
      <charset val="238"/>
    </font>
    <font>
      <b/>
      <sz val="10"/>
      <color theme="1"/>
      <name val="Tahoma"/>
      <family val="2"/>
      <charset val="238"/>
    </font>
    <font>
      <sz val="9"/>
      <color theme="1"/>
      <name val="Tahoma"/>
      <family val="2"/>
      <charset val="238"/>
    </font>
    <font>
      <sz val="11"/>
      <name val="Times New Roman CE"/>
      <charset val="238"/>
    </font>
    <font>
      <b/>
      <sz val="12"/>
      <name val="Times New Roman CE"/>
      <charset val="238"/>
    </font>
    <font>
      <b/>
      <sz val="11"/>
      <name val="Times New Roman CE"/>
      <charset val="238"/>
    </font>
    <font>
      <b/>
      <sz val="20"/>
      <color indexed="8"/>
      <name val="Tahoma"/>
      <family val="2"/>
    </font>
    <font>
      <b/>
      <sz val="26"/>
      <color theme="1"/>
      <name val="Tahoma"/>
      <family val="2"/>
      <charset val="238"/>
    </font>
    <font>
      <sz val="10"/>
      <color theme="1"/>
      <name val="Arial"/>
      <family val="2"/>
      <charset val="238"/>
    </font>
    <font>
      <vertAlign val="superscript"/>
      <sz val="10"/>
      <name val="Tahoma"/>
      <family val="2"/>
      <charset val="238"/>
    </font>
    <font>
      <sz val="9"/>
      <name val="Arial"/>
      <family val="2"/>
      <charset val="238"/>
    </font>
    <font>
      <b/>
      <sz val="10"/>
      <name val="Arial"/>
      <family val="2"/>
      <charset val="238"/>
    </font>
    <font>
      <sz val="10"/>
      <color rgb="FFFF0000"/>
      <name val="Arial"/>
      <family val="2"/>
      <charset val="238"/>
    </font>
    <font>
      <vertAlign val="superscript"/>
      <sz val="10"/>
      <name val="Arial"/>
      <family val="2"/>
      <charset val="238"/>
    </font>
    <font>
      <sz val="12"/>
      <name val="Arial"/>
      <family val="2"/>
      <charset val="238"/>
    </font>
    <font>
      <b/>
      <sz val="12"/>
      <name val="Arial"/>
      <family val="2"/>
      <charset val="238"/>
    </font>
  </fonts>
  <fills count="2">
    <fill>
      <patternFill patternType="none"/>
    </fill>
    <fill>
      <patternFill patternType="gray125"/>
    </fill>
  </fills>
  <borders count="9">
    <border>
      <left/>
      <right/>
      <top/>
      <bottom/>
      <diagonal/>
    </border>
    <border>
      <left/>
      <right/>
      <top style="double">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2" fillId="0" borderId="0"/>
    <xf numFmtId="0" fontId="8"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 fillId="0" borderId="0"/>
  </cellStyleXfs>
  <cellXfs count="168">
    <xf numFmtId="0" fontId="0" fillId="0" borderId="0" xfId="0"/>
    <xf numFmtId="0" fontId="2" fillId="0" borderId="0" xfId="1" applyAlignment="1">
      <alignment vertical="center"/>
    </xf>
    <xf numFmtId="0" fontId="20" fillId="0" borderId="0" xfId="1" applyFont="1"/>
    <xf numFmtId="1" fontId="2" fillId="0" borderId="0" xfId="6" applyNumberFormat="1" applyFont="1" applyAlignment="1">
      <alignment horizontal="right" vertical="top"/>
    </xf>
    <xf numFmtId="0" fontId="2" fillId="0" borderId="0" xfId="6" applyFont="1" applyAlignment="1">
      <alignment horizontal="justify" vertical="top" wrapText="1"/>
    </xf>
    <xf numFmtId="0" fontId="2" fillId="0" borderId="0" xfId="6" applyFont="1" applyAlignment="1">
      <alignment horizontal="center"/>
    </xf>
    <xf numFmtId="4" fontId="2" fillId="0" borderId="0" xfId="6" applyNumberFormat="1" applyFont="1" applyAlignment="1">
      <alignment horizontal="center"/>
    </xf>
    <xf numFmtId="0" fontId="2" fillId="0" borderId="0" xfId="1"/>
    <xf numFmtId="0" fontId="2" fillId="0" borderId="0" xfId="1" applyAlignment="1">
      <alignment horizontal="right"/>
    </xf>
    <xf numFmtId="0" fontId="2" fillId="0" borderId="1" xfId="2" applyFont="1" applyBorder="1" applyAlignment="1">
      <alignment horizontal="center" vertical="center" wrapText="1"/>
    </xf>
    <xf numFmtId="0" fontId="19" fillId="0" borderId="0" xfId="1" applyFont="1" applyAlignment="1">
      <alignment horizontal="left"/>
    </xf>
    <xf numFmtId="0" fontId="2" fillId="0" borderId="2" xfId="2" applyFont="1" applyBorder="1" applyAlignment="1">
      <alignment horizontal="center" vertical="center"/>
    </xf>
    <xf numFmtId="0" fontId="2" fillId="0" borderId="2" xfId="2" applyFont="1" applyBorder="1" applyAlignment="1">
      <alignment horizontal="center" vertical="center" wrapText="1"/>
    </xf>
    <xf numFmtId="0" fontId="19" fillId="0" borderId="0" xfId="1" applyFont="1"/>
    <xf numFmtId="0" fontId="2" fillId="0" borderId="3" xfId="2" applyFont="1" applyBorder="1" applyAlignment="1">
      <alignment horizontal="center" vertical="center"/>
    </xf>
    <xf numFmtId="0" fontId="2" fillId="0" borderId="3" xfId="2" applyFont="1" applyBorder="1" applyAlignment="1">
      <alignment horizontal="center" vertical="center" wrapText="1"/>
    </xf>
    <xf numFmtId="0" fontId="19" fillId="0" borderId="0" xfId="1" applyFont="1" applyAlignment="1">
      <alignment horizontal="right" vertical="top" wrapText="1"/>
    </xf>
    <xf numFmtId="0" fontId="19" fillId="0" borderId="0" xfId="1" applyFont="1" applyAlignment="1">
      <alignment horizontal="justify" vertical="top" wrapText="1"/>
    </xf>
    <xf numFmtId="4" fontId="19" fillId="0" borderId="0" xfId="1" applyNumberFormat="1" applyFont="1" applyAlignment="1">
      <alignment horizontal="right" vertical="top" wrapText="1"/>
    </xf>
    <xf numFmtId="0" fontId="19" fillId="0" borderId="7" xfId="2" applyFont="1" applyBorder="1" applyAlignment="1">
      <alignment horizontal="center" vertical="center"/>
    </xf>
    <xf numFmtId="0" fontId="19" fillId="0" borderId="5" xfId="2" applyFont="1" applyBorder="1" applyAlignment="1">
      <alignment horizontal="left" vertical="center" wrapText="1"/>
    </xf>
    <xf numFmtId="0" fontId="20" fillId="0" borderId="5" xfId="2" applyFont="1" applyBorder="1" applyAlignment="1">
      <alignment horizontal="center" vertical="center"/>
    </xf>
    <xf numFmtId="0" fontId="20" fillId="0" borderId="8" xfId="2" applyFont="1" applyBorder="1" applyAlignment="1">
      <alignment horizontal="right" vertical="center"/>
    </xf>
    <xf numFmtId="0" fontId="20" fillId="0" borderId="0" xfId="2" applyFont="1" applyAlignment="1">
      <alignment horizontal="center" vertical="center"/>
    </xf>
    <xf numFmtId="0" fontId="2" fillId="0" borderId="0" xfId="2" applyFont="1" applyAlignment="1">
      <alignment horizontal="center" vertical="center" wrapText="1"/>
    </xf>
    <xf numFmtId="0" fontId="2" fillId="0" borderId="0" xfId="2" applyFont="1" applyAlignment="1">
      <alignment horizontal="center" vertical="center"/>
    </xf>
    <xf numFmtId="4" fontId="2" fillId="0" borderId="0" xfId="2" applyNumberFormat="1" applyFont="1" applyAlignment="1">
      <alignment horizontal="center" vertical="center"/>
    </xf>
    <xf numFmtId="4" fontId="2" fillId="0" borderId="0" xfId="2" applyNumberFormat="1" applyFont="1" applyAlignment="1">
      <alignment horizontal="right" vertical="center" indent="1"/>
    </xf>
    <xf numFmtId="4" fontId="2" fillId="0" borderId="0" xfId="2" applyNumberFormat="1" applyFont="1" applyAlignment="1">
      <alignment horizontal="center"/>
    </xf>
    <xf numFmtId="0" fontId="2" fillId="0" borderId="0" xfId="2" applyFont="1" applyAlignment="1">
      <alignment horizontal="center"/>
    </xf>
    <xf numFmtId="4" fontId="2" fillId="0" borderId="0" xfId="2" applyNumberFormat="1" applyFont="1" applyAlignment="1">
      <alignment horizontal="right"/>
    </xf>
    <xf numFmtId="0" fontId="20" fillId="0" borderId="0" xfId="1" applyFont="1" applyAlignment="1">
      <alignment vertical="center"/>
    </xf>
    <xf numFmtId="0" fontId="2" fillId="0" borderId="0" xfId="6" applyFont="1" applyAlignment="1">
      <alignment vertical="top" wrapText="1"/>
    </xf>
    <xf numFmtId="0" fontId="2" fillId="0" borderId="0" xfId="2" applyFont="1" applyAlignment="1">
      <alignment vertical="top" wrapText="1"/>
    </xf>
    <xf numFmtId="1" fontId="2" fillId="0" borderId="0" xfId="2" applyNumberFormat="1" applyFont="1" applyAlignment="1">
      <alignment horizontal="right" vertical="top"/>
    </xf>
    <xf numFmtId="0" fontId="2" fillId="0" borderId="0" xfId="2" applyFont="1" applyAlignment="1">
      <alignment horizontal="justify" vertical="top" wrapText="1"/>
    </xf>
    <xf numFmtId="0" fontId="19" fillId="0" borderId="7" xfId="2" applyFont="1" applyBorder="1" applyAlignment="1">
      <alignment horizontal="center" vertical="top"/>
    </xf>
    <xf numFmtId="0" fontId="19" fillId="0" borderId="5" xfId="2" applyFont="1" applyBorder="1" applyAlignment="1">
      <alignment horizontal="justify" vertical="center" wrapText="1"/>
    </xf>
    <xf numFmtId="0" fontId="2" fillId="0" borderId="5" xfId="2" applyFont="1" applyBorder="1" applyAlignment="1">
      <alignment horizontal="center"/>
    </xf>
    <xf numFmtId="4" fontId="2" fillId="0" borderId="5" xfId="2" applyNumberFormat="1" applyFont="1" applyBorder="1" applyAlignment="1">
      <alignment horizontal="center"/>
    </xf>
    <xf numFmtId="4" fontId="2" fillId="0" borderId="5" xfId="2" applyNumberFormat="1" applyFont="1" applyBorder="1" applyAlignment="1">
      <alignment horizontal="right"/>
    </xf>
    <xf numFmtId="4" fontId="19" fillId="0" borderId="8" xfId="2" applyNumberFormat="1" applyFont="1" applyBorder="1" applyAlignment="1">
      <alignment horizontal="center"/>
    </xf>
    <xf numFmtId="4" fontId="19" fillId="0" borderId="0" xfId="1" applyNumberFormat="1" applyFont="1" applyAlignment="1">
      <alignment horizontal="right" wrapText="1"/>
    </xf>
    <xf numFmtId="0" fontId="2" fillId="0" borderId="8" xfId="2" applyFont="1" applyBorder="1" applyAlignment="1">
      <alignment horizontal="right"/>
    </xf>
    <xf numFmtId="0" fontId="20" fillId="0" borderId="0" xfId="2" applyFont="1" applyAlignment="1">
      <alignment horizontal="center" vertical="center" wrapText="1"/>
    </xf>
    <xf numFmtId="0" fontId="20" fillId="0" borderId="0" xfId="2" applyFont="1" applyAlignment="1">
      <alignment horizontal="center"/>
    </xf>
    <xf numFmtId="4" fontId="20" fillId="0" borderId="0" xfId="2" applyNumberFormat="1" applyFont="1" applyAlignment="1">
      <alignment horizontal="center"/>
    </xf>
    <xf numFmtId="4" fontId="20" fillId="0" borderId="0" xfId="2" applyNumberFormat="1" applyFont="1" applyAlignment="1">
      <alignment horizontal="right"/>
    </xf>
    <xf numFmtId="4" fontId="2" fillId="0" borderId="0" xfId="1" applyNumberFormat="1" applyAlignment="1">
      <alignment horizontal="right"/>
    </xf>
    <xf numFmtId="0" fontId="2" fillId="0" borderId="0" xfId="6" applyFont="1" applyAlignment="1">
      <alignment horizontal="left" vertical="top" wrapText="1"/>
    </xf>
    <xf numFmtId="0" fontId="2" fillId="0" borderId="6" xfId="6" applyFont="1" applyBorder="1" applyAlignment="1">
      <alignment horizontal="justify" vertical="top" wrapText="1"/>
    </xf>
    <xf numFmtId="0" fontId="2" fillId="0" borderId="6" xfId="2" applyFont="1" applyBorder="1" applyAlignment="1">
      <alignment horizontal="center"/>
    </xf>
    <xf numFmtId="4" fontId="2" fillId="0" borderId="6" xfId="2" applyNumberFormat="1" applyFont="1" applyBorder="1" applyAlignment="1">
      <alignment horizontal="center"/>
    </xf>
    <xf numFmtId="0" fontId="2" fillId="0" borderId="0" xfId="2" applyFont="1" applyAlignment="1">
      <alignment horizontal="left" vertical="top" wrapText="1"/>
    </xf>
    <xf numFmtId="1" fontId="16" fillId="0" borderId="0" xfId="6" applyNumberFormat="1" applyFont="1" applyAlignment="1">
      <alignment horizontal="right" vertical="top"/>
    </xf>
    <xf numFmtId="0" fontId="16" fillId="0" borderId="0" xfId="6" applyFont="1" applyAlignment="1">
      <alignment horizontal="center"/>
    </xf>
    <xf numFmtId="4" fontId="16" fillId="0" borderId="0" xfId="6" applyNumberFormat="1" applyFont="1" applyAlignment="1">
      <alignment horizontal="center"/>
    </xf>
    <xf numFmtId="4" fontId="16" fillId="0" borderId="0" xfId="6" applyNumberFormat="1" applyFont="1" applyAlignment="1">
      <alignment horizontal="right"/>
    </xf>
    <xf numFmtId="0" fontId="2" fillId="0" borderId="6" xfId="2" applyFont="1" applyBorder="1" applyAlignment="1">
      <alignment horizontal="justify" vertical="top" wrapText="1"/>
    </xf>
    <xf numFmtId="0" fontId="2" fillId="0" borderId="0" xfId="1" applyAlignment="1">
      <alignment horizontal="right" vertical="center"/>
    </xf>
    <xf numFmtId="0" fontId="2" fillId="0" borderId="0" xfId="0" applyFont="1" applyAlignment="1">
      <alignment vertical="center"/>
    </xf>
    <xf numFmtId="0" fontId="16" fillId="0" borderId="0" xfId="6" applyFont="1" applyAlignment="1">
      <alignment horizontal="left" vertical="top" wrapText="1"/>
    </xf>
    <xf numFmtId="0" fontId="16" fillId="0" borderId="6" xfId="6" applyFont="1" applyBorder="1" applyAlignment="1">
      <alignment horizontal="justify" vertical="top" wrapText="1"/>
    </xf>
    <xf numFmtId="0" fontId="16" fillId="0" borderId="6" xfId="6" applyFont="1" applyBorder="1" applyAlignment="1">
      <alignment horizontal="center"/>
    </xf>
    <xf numFmtId="4" fontId="16" fillId="0" borderId="6" xfId="6" applyNumberFormat="1" applyFont="1" applyBorder="1" applyAlignment="1">
      <alignment horizontal="center"/>
    </xf>
    <xf numFmtId="4" fontId="2" fillId="0" borderId="6" xfId="6" applyNumberFormat="1" applyFont="1" applyBorder="1" applyAlignment="1">
      <alignment horizontal="center"/>
    </xf>
    <xf numFmtId="0" fontId="16" fillId="0" borderId="0" xfId="6" applyFont="1" applyAlignment="1">
      <alignment vertical="center" wrapText="1"/>
    </xf>
    <xf numFmtId="0" fontId="2" fillId="0" borderId="0" xfId="6" applyFont="1" applyAlignment="1">
      <alignment vertical="center" wrapText="1"/>
    </xf>
    <xf numFmtId="4" fontId="2" fillId="0" borderId="0" xfId="6" applyNumberFormat="1" applyFont="1" applyAlignment="1">
      <alignment horizontal="right"/>
    </xf>
    <xf numFmtId="0" fontId="2" fillId="0" borderId="0" xfId="2" applyFont="1" applyAlignment="1">
      <alignment vertical="center" wrapText="1"/>
    </xf>
    <xf numFmtId="0" fontId="16" fillId="0" borderId="0" xfId="6" applyFont="1" applyAlignment="1">
      <alignment vertical="top" wrapText="1"/>
    </xf>
    <xf numFmtId="0" fontId="2" fillId="0" borderId="0" xfId="2" applyFont="1" applyAlignment="1">
      <alignment horizontal="center" vertical="top"/>
    </xf>
    <xf numFmtId="0" fontId="20" fillId="0" borderId="5" xfId="2" applyFont="1" applyBorder="1" applyAlignment="1">
      <alignment horizontal="center"/>
    </xf>
    <xf numFmtId="0" fontId="20" fillId="0" borderId="8" xfId="2" applyFont="1" applyBorder="1" applyAlignment="1">
      <alignment horizontal="right"/>
    </xf>
    <xf numFmtId="1" fontId="20" fillId="0" borderId="0" xfId="6" applyNumberFormat="1" applyFont="1" applyAlignment="1">
      <alignment horizontal="right" vertical="top"/>
    </xf>
    <xf numFmtId="0" fontId="19" fillId="0" borderId="0" xfId="2" applyFont="1" applyAlignment="1">
      <alignment horizontal="center" vertical="top"/>
    </xf>
    <xf numFmtId="0" fontId="19" fillId="0" borderId="0" xfId="2" applyFont="1" applyAlignment="1">
      <alignment horizontal="justify" vertical="center" wrapText="1"/>
    </xf>
    <xf numFmtId="4" fontId="19" fillId="0" borderId="0" xfId="2" applyNumberFormat="1" applyFont="1" applyAlignment="1">
      <alignment horizontal="right"/>
    </xf>
    <xf numFmtId="49" fontId="19" fillId="0" borderId="5" xfId="0" applyNumberFormat="1" applyFont="1" applyBorder="1" applyAlignment="1">
      <alignment vertical="top"/>
    </xf>
    <xf numFmtId="4" fontId="2" fillId="0" borderId="5" xfId="1" applyNumberFormat="1" applyBorder="1" applyAlignment="1">
      <alignment horizontal="right"/>
    </xf>
    <xf numFmtId="0" fontId="2" fillId="0" borderId="5" xfId="1" applyBorder="1"/>
    <xf numFmtId="0" fontId="2" fillId="0" borderId="8" xfId="1" applyBorder="1" applyAlignment="1">
      <alignment horizontal="right"/>
    </xf>
    <xf numFmtId="0" fontId="2" fillId="0" borderId="0" xfId="1" applyAlignment="1">
      <alignment horizontal="left"/>
    </xf>
    <xf numFmtId="0" fontId="20" fillId="0" borderId="0" xfId="1" applyFont="1" applyAlignment="1">
      <alignment horizontal="right"/>
    </xf>
    <xf numFmtId="0" fontId="20" fillId="0" borderId="0" xfId="1" applyFont="1" applyAlignment="1">
      <alignment horizontal="left"/>
    </xf>
    <xf numFmtId="4" fontId="20" fillId="0" borderId="0" xfId="1" applyNumberFormat="1" applyFont="1" applyAlignment="1">
      <alignment horizontal="right"/>
    </xf>
    <xf numFmtId="0" fontId="2" fillId="0" borderId="0" xfId="1" applyAlignment="1">
      <alignment horizontal="center"/>
    </xf>
    <xf numFmtId="0" fontId="19" fillId="0" borderId="8" xfId="2" applyFont="1" applyBorder="1" applyAlignment="1">
      <alignment horizontal="center" vertical="center" wrapText="1"/>
    </xf>
    <xf numFmtId="0" fontId="19" fillId="0" borderId="0" xfId="1" applyFont="1" applyAlignment="1">
      <alignment horizontal="right" vertical="center"/>
    </xf>
    <xf numFmtId="0" fontId="19" fillId="0" borderId="0" xfId="1" applyFont="1" applyAlignment="1">
      <alignment horizontal="center" vertical="center"/>
    </xf>
    <xf numFmtId="4" fontId="19" fillId="0" borderId="0" xfId="1" applyNumberFormat="1" applyFont="1" applyAlignment="1">
      <alignment horizontal="center"/>
    </xf>
    <xf numFmtId="0" fontId="19" fillId="0" borderId="0" xfId="1" applyFont="1" applyAlignment="1">
      <alignment horizontal="center"/>
    </xf>
    <xf numFmtId="0" fontId="22" fillId="0" borderId="7" xfId="1" applyFont="1" applyBorder="1" applyAlignment="1">
      <alignment horizontal="right"/>
    </xf>
    <xf numFmtId="0" fontId="23" fillId="0" borderId="5" xfId="2" applyFont="1" applyBorder="1" applyAlignment="1">
      <alignment horizontal="left" vertical="center" wrapText="1"/>
    </xf>
    <xf numFmtId="4" fontId="22" fillId="0" borderId="5" xfId="1" applyNumberFormat="1" applyFont="1" applyBorder="1" applyAlignment="1">
      <alignment horizontal="right"/>
    </xf>
    <xf numFmtId="0" fontId="22" fillId="0" borderId="5" xfId="1" applyFont="1" applyBorder="1"/>
    <xf numFmtId="4" fontId="23" fillId="0" borderId="8" xfId="1" applyNumberFormat="1" applyFont="1" applyBorder="1" applyAlignment="1">
      <alignment horizontal="center"/>
    </xf>
    <xf numFmtId="0" fontId="5" fillId="0" borderId="0" xfId="1" applyFont="1"/>
    <xf numFmtId="0" fontId="5" fillId="0" borderId="0" xfId="1" applyFont="1" applyAlignment="1">
      <alignment vertical="center"/>
    </xf>
    <xf numFmtId="0" fontId="5" fillId="0" borderId="0" xfId="1" applyFont="1" applyAlignment="1">
      <alignment vertical="center" wrapText="1"/>
    </xf>
    <xf numFmtId="0" fontId="5" fillId="0" borderId="0" xfId="1" applyFont="1" applyAlignment="1">
      <alignment horizontal="right"/>
    </xf>
    <xf numFmtId="0" fontId="1" fillId="0" borderId="0" xfId="6" applyAlignment="1">
      <alignment horizontal="center" vertical="center" wrapText="1"/>
    </xf>
    <xf numFmtId="0" fontId="7" fillId="0" borderId="0" xfId="1" applyFont="1" applyAlignment="1">
      <alignment horizontal="left"/>
    </xf>
    <xf numFmtId="0" fontId="1" fillId="0" borderId="0" xfId="6" applyAlignment="1">
      <alignment horizontal="center" vertical="center"/>
    </xf>
    <xf numFmtId="0" fontId="7" fillId="0" borderId="0" xfId="1" applyFont="1"/>
    <xf numFmtId="0" fontId="11" fillId="0" borderId="0" xfId="3" applyAlignment="1">
      <alignment horizontal="left"/>
    </xf>
    <xf numFmtId="0" fontId="11" fillId="0" borderId="0" xfId="3"/>
    <xf numFmtId="43" fontId="11" fillId="0" borderId="0" xfId="5" applyFont="1" applyFill="1"/>
    <xf numFmtId="0" fontId="11" fillId="0" borderId="0" xfId="3" applyAlignment="1">
      <alignment horizontal="right"/>
    </xf>
    <xf numFmtId="0" fontId="13" fillId="0" borderId="0" xfId="3" applyFont="1" applyAlignment="1">
      <alignment horizontal="left" vertical="top"/>
    </xf>
    <xf numFmtId="0" fontId="13" fillId="0" borderId="0" xfId="3" applyFont="1" applyAlignment="1">
      <alignment horizontal="left" wrapText="1"/>
    </xf>
    <xf numFmtId="0" fontId="11" fillId="0" borderId="0" xfId="3" applyAlignment="1">
      <alignment horizontal="center" vertical="top" wrapText="1"/>
    </xf>
    <xf numFmtId="0" fontId="11" fillId="0" borderId="0" xfId="3" applyAlignment="1">
      <alignment horizontal="left" vertical="top" wrapText="1"/>
    </xf>
    <xf numFmtId="0" fontId="11" fillId="0" borderId="0" xfId="3" applyAlignment="1">
      <alignment vertical="top" wrapText="1"/>
    </xf>
    <xf numFmtId="0" fontId="13" fillId="0" borderId="0" xfId="3" applyFont="1" applyAlignment="1">
      <alignment horizontal="left" vertical="top" wrapText="1"/>
    </xf>
    <xf numFmtId="0" fontId="11" fillId="0" borderId="0" xfId="3" applyAlignment="1">
      <alignment horizontal="left" vertical="top"/>
    </xf>
    <xf numFmtId="43" fontId="11" fillId="0" borderId="0" xfId="5" applyFont="1" applyFill="1" applyAlignment="1">
      <alignment horizontal="left" vertical="top"/>
    </xf>
    <xf numFmtId="43" fontId="11" fillId="0" borderId="0" xfId="5" applyFont="1" applyFill="1" applyAlignment="1">
      <alignment vertical="top"/>
    </xf>
    <xf numFmtId="0" fontId="11" fillId="0" borderId="0" xfId="3" applyAlignment="1">
      <alignment horizontal="right" vertical="top"/>
    </xf>
    <xf numFmtId="1" fontId="1" fillId="0" borderId="0" xfId="6" applyNumberFormat="1" applyAlignment="1">
      <alignment horizontal="right" vertical="top"/>
    </xf>
    <xf numFmtId="0" fontId="1" fillId="0" borderId="0" xfId="6" applyAlignment="1">
      <alignment horizontal="justify" vertical="top" wrapText="1"/>
    </xf>
    <xf numFmtId="4" fontId="1" fillId="0" borderId="0" xfId="6" applyNumberFormat="1" applyAlignment="1">
      <alignment horizontal="center" vertical="center"/>
    </xf>
    <xf numFmtId="4" fontId="1" fillId="0" borderId="0" xfId="6" applyNumberFormat="1" applyAlignment="1">
      <alignment horizontal="right" vertical="center"/>
    </xf>
    <xf numFmtId="0" fontId="6" fillId="0" borderId="0" xfId="6" applyFont="1" applyAlignment="1">
      <alignment horizontal="center" vertical="top"/>
    </xf>
    <xf numFmtId="0" fontId="6" fillId="0" borderId="0" xfId="6" applyFont="1" applyAlignment="1">
      <alignment horizontal="justify" vertical="center" wrapText="1"/>
    </xf>
    <xf numFmtId="4" fontId="1" fillId="0" borderId="0" xfId="6" applyNumberFormat="1" applyAlignment="1">
      <alignment horizontal="right" vertical="center" indent="1"/>
    </xf>
    <xf numFmtId="4" fontId="6" fillId="0" borderId="0" xfId="6" applyNumberFormat="1" applyFont="1" applyAlignment="1">
      <alignment horizontal="right" vertical="center"/>
    </xf>
    <xf numFmtId="0" fontId="1" fillId="0" borderId="0" xfId="6" applyAlignment="1">
      <alignment horizontal="center" vertical="top"/>
    </xf>
    <xf numFmtId="0" fontId="6" fillId="0" borderId="0" xfId="6" applyFont="1" applyAlignment="1">
      <alignment horizontal="center" vertical="center"/>
    </xf>
    <xf numFmtId="0" fontId="6" fillId="0" borderId="0" xfId="6" applyFont="1" applyAlignment="1">
      <alignment horizontal="left" vertical="center" wrapText="1"/>
    </xf>
    <xf numFmtId="0" fontId="1" fillId="0" borderId="0" xfId="6" applyAlignment="1">
      <alignment horizontal="left" vertical="center"/>
    </xf>
    <xf numFmtId="0" fontId="4" fillId="0" borderId="0" xfId="1" applyFont="1" applyAlignment="1">
      <alignment horizontal="center" vertical="top" wrapText="1"/>
    </xf>
    <xf numFmtId="0" fontId="3" fillId="0" borderId="0" xfId="1" applyFont="1" applyAlignment="1">
      <alignment horizontal="right" vertical="top" wrapText="1"/>
    </xf>
    <xf numFmtId="4" fontId="3" fillId="0" borderId="0" xfId="1" applyNumberFormat="1" applyFont="1" applyAlignment="1">
      <alignment horizontal="right" vertical="top" wrapText="1"/>
    </xf>
    <xf numFmtId="164" fontId="4" fillId="0" borderId="0" xfId="1" applyNumberFormat="1" applyFont="1" applyAlignment="1">
      <alignment horizontal="center" wrapText="1"/>
    </xf>
    <xf numFmtId="4" fontId="4" fillId="0" borderId="0" xfId="1" applyNumberFormat="1" applyFont="1" applyAlignment="1">
      <alignment horizontal="center" wrapText="1"/>
    </xf>
    <xf numFmtId="0" fontId="1" fillId="0" borderId="0" xfId="6" applyAlignment="1">
      <alignment horizontal="right" vertical="center"/>
    </xf>
    <xf numFmtId="0" fontId="5" fillId="0" borderId="0" xfId="1" applyFont="1" applyAlignment="1">
      <alignment horizontal="right" vertical="center"/>
    </xf>
    <xf numFmtId="0" fontId="2" fillId="0" borderId="0" xfId="1" applyAlignment="1">
      <alignment vertical="center" wrapText="1"/>
    </xf>
    <xf numFmtId="0" fontId="9" fillId="0" borderId="0" xfId="6" applyFont="1" applyAlignment="1">
      <alignment horizontal="center" vertical="center"/>
    </xf>
    <xf numFmtId="0" fontId="9" fillId="0" borderId="0" xfId="6" applyFont="1" applyAlignment="1">
      <alignment horizontal="left" vertical="center" wrapText="1"/>
    </xf>
    <xf numFmtId="4" fontId="5" fillId="0" borderId="0" xfId="1" applyNumberFormat="1" applyFont="1" applyAlignment="1">
      <alignment horizontal="right"/>
    </xf>
    <xf numFmtId="0" fontId="5" fillId="0" borderId="0" xfId="1" applyFont="1" applyAlignment="1">
      <alignment horizontal="left" wrapText="1"/>
    </xf>
    <xf numFmtId="0" fontId="6" fillId="0" borderId="0" xfId="6" applyFont="1" applyAlignment="1">
      <alignment horizontal="center" wrapText="1"/>
    </xf>
    <xf numFmtId="0" fontId="7" fillId="0" borderId="0" xfId="1" applyFont="1" applyAlignment="1">
      <alignment horizontal="right" vertical="top" wrapText="1"/>
    </xf>
    <xf numFmtId="0" fontId="6" fillId="0" borderId="0" xfId="1" applyFont="1" applyAlignment="1">
      <alignment horizontal="justify" vertical="top" wrapText="1"/>
    </xf>
    <xf numFmtId="0" fontId="6" fillId="0" borderId="0" xfId="6" applyFont="1" applyAlignment="1">
      <alignment horizontal="right" vertical="center"/>
    </xf>
    <xf numFmtId="0" fontId="3" fillId="0" borderId="0" xfId="6" applyFont="1" applyAlignment="1">
      <alignment horizontal="justify" vertical="top" wrapText="1"/>
    </xf>
    <xf numFmtId="0" fontId="14" fillId="0" borderId="0" xfId="1" applyFont="1" applyAlignment="1">
      <alignment horizontal="center" vertical="center" wrapText="1"/>
    </xf>
    <xf numFmtId="0" fontId="5" fillId="0" borderId="0" xfId="1" applyFont="1" applyAlignment="1">
      <alignment horizontal="left"/>
    </xf>
    <xf numFmtId="0" fontId="6" fillId="0" borderId="0" xfId="6" applyFont="1" applyAlignment="1">
      <alignment horizontal="left" vertical="center" wrapText="1"/>
    </xf>
    <xf numFmtId="0" fontId="5" fillId="0" borderId="0" xfId="1" applyFont="1" applyAlignment="1">
      <alignment horizontal="center"/>
    </xf>
    <xf numFmtId="0" fontId="10" fillId="0" borderId="0" xfId="6" applyFont="1" applyAlignment="1">
      <alignment horizontal="center" vertical="center" wrapText="1"/>
    </xf>
    <xf numFmtId="0" fontId="10" fillId="0" borderId="4" xfId="6" applyFont="1" applyBorder="1" applyAlignment="1">
      <alignment horizontal="center" vertical="center" wrapText="1"/>
    </xf>
    <xf numFmtId="0" fontId="1" fillId="0" borderId="0" xfId="6" applyAlignment="1">
      <alignment horizontal="center" vertical="center" wrapText="1"/>
    </xf>
    <xf numFmtId="0" fontId="14" fillId="0" borderId="0" xfId="1" applyFont="1" applyAlignment="1">
      <alignment horizontal="center" vertical="center" wrapText="1"/>
    </xf>
    <xf numFmtId="0" fontId="15" fillId="0" borderId="0" xfId="6" applyFont="1" applyAlignment="1">
      <alignment horizontal="center" vertical="top" wrapText="1"/>
    </xf>
    <xf numFmtId="0" fontId="3" fillId="0" borderId="0" xfId="1" applyFont="1" applyAlignment="1">
      <alignment horizontal="right" vertical="center"/>
    </xf>
    <xf numFmtId="0" fontId="11" fillId="0" borderId="0" xfId="3" applyAlignment="1">
      <alignment horizontal="left" vertical="top" wrapText="1"/>
    </xf>
    <xf numFmtId="0" fontId="13" fillId="0" borderId="0" xfId="3" applyFont="1" applyAlignment="1">
      <alignment horizontal="left" vertical="top" wrapText="1"/>
    </xf>
    <xf numFmtId="0" fontId="12" fillId="0" borderId="0" xfId="3" applyFont="1" applyAlignment="1">
      <alignment horizontal="left" vertical="top"/>
    </xf>
    <xf numFmtId="0" fontId="12" fillId="0" borderId="0" xfId="3" applyFont="1" applyAlignment="1">
      <alignment horizontal="left"/>
    </xf>
    <xf numFmtId="0" fontId="11" fillId="0" borderId="0" xfId="3" applyAlignment="1">
      <alignment horizontal="justify" vertical="top" wrapText="1"/>
    </xf>
    <xf numFmtId="49" fontId="19" fillId="0" borderId="0" xfId="2" applyNumberFormat="1" applyFont="1" applyAlignment="1">
      <alignment horizontal="left" vertical="center" wrapText="1"/>
    </xf>
    <xf numFmtId="0" fontId="18" fillId="0" borderId="0" xfId="2" applyFont="1" applyAlignment="1">
      <alignment horizontal="center" vertical="center" wrapText="1"/>
    </xf>
    <xf numFmtId="0" fontId="18" fillId="0" borderId="4" xfId="2" applyFont="1" applyBorder="1" applyAlignment="1">
      <alignment horizontal="center" vertical="center" wrapText="1"/>
    </xf>
    <xf numFmtId="0" fontId="2" fillId="0" borderId="1" xfId="2" applyFont="1" applyBorder="1" applyAlignment="1">
      <alignment horizontal="center" vertical="center" wrapText="1"/>
    </xf>
    <xf numFmtId="0" fontId="19" fillId="0" borderId="0" xfId="2" applyFont="1" applyAlignment="1">
      <alignment horizontal="left" vertical="center" wrapText="1"/>
    </xf>
  </cellXfs>
  <cellStyles count="7">
    <cellStyle name="Comma 2" xfId="4" xr:uid="{00000000-0005-0000-0000-000000000000}"/>
    <cellStyle name="Normal 2" xfId="1" xr:uid="{00000000-0005-0000-0000-000002000000}"/>
    <cellStyle name="Normal 3" xfId="2" xr:uid="{00000000-0005-0000-0000-000003000000}"/>
    <cellStyle name="Normal 3 2" xfId="6" xr:uid="{00000000-0005-0000-0000-000004000000}"/>
    <cellStyle name="Normal 4" xfId="3" xr:uid="{00000000-0005-0000-0000-000005000000}"/>
    <cellStyle name="Normalno" xfId="0" builtinId="0"/>
    <cellStyle name="Zarez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219075</xdr:colOff>
      <xdr:row>0</xdr:row>
      <xdr:rowOff>19050</xdr:rowOff>
    </xdr:from>
    <xdr:to>
      <xdr:col>5</xdr:col>
      <xdr:colOff>816451</xdr:colOff>
      <xdr:row>4</xdr:row>
      <xdr:rowOff>171450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905375" y="19050"/>
          <a:ext cx="1930876"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hr-HR" sz="1100">
              <a:solidFill>
                <a:schemeClr val="dk1"/>
              </a:solidFill>
              <a:latin typeface="+mn-lt"/>
              <a:ea typeface="+mn-ea"/>
              <a:cs typeface="+mn-cs"/>
            </a:rPr>
            <a:t>ZOP </a:t>
          </a:r>
          <a:r>
            <a:rPr lang="hr-HR" sz="1100" baseline="0">
              <a:solidFill>
                <a:schemeClr val="dk1"/>
              </a:solidFill>
              <a:effectLst/>
              <a:latin typeface="+mn-lt"/>
              <a:ea typeface="+mn-ea"/>
              <a:cs typeface="+mn-cs"/>
            </a:rPr>
            <a:t>OG-23/22</a:t>
          </a:r>
          <a:endParaRPr lang="hr-HR" sz="1100">
            <a:solidFill>
              <a:schemeClr val="dk1"/>
            </a:solidFill>
            <a:latin typeface="+mn-lt"/>
            <a:ea typeface="+mn-ea"/>
            <a:cs typeface="+mn-cs"/>
          </a:endParaRPr>
        </a:p>
        <a:p>
          <a:pPr algn="r"/>
          <a:endParaRPr lang="hr-HR" sz="1100">
            <a:solidFill>
              <a:schemeClr val="dk1"/>
            </a:solidFill>
            <a:latin typeface="+mn-lt"/>
            <a:ea typeface="+mn-ea"/>
            <a:cs typeface="+mn-cs"/>
          </a:endParaRPr>
        </a:p>
        <a:p>
          <a:pPr algn="r"/>
          <a:r>
            <a:rPr lang="hr-HR" sz="1100">
              <a:solidFill>
                <a:schemeClr val="dk1"/>
              </a:solidFill>
              <a:latin typeface="+mn-lt"/>
              <a:ea typeface="+mn-ea"/>
              <a:cs typeface="+mn-cs"/>
            </a:rPr>
            <a:t>Projekt br. </a:t>
          </a:r>
          <a:r>
            <a:rPr lang="hr-HR" sz="1100">
              <a:solidFill>
                <a:schemeClr val="dk1"/>
              </a:solidFill>
              <a:effectLst/>
              <a:latin typeface="+mn-lt"/>
              <a:ea typeface="+mn-ea"/>
              <a:cs typeface="+mn-cs"/>
            </a:rPr>
            <a:t>OG-23/22-IZ</a:t>
          </a:r>
          <a:endParaRPr lang="hr-HR" sz="1100">
            <a:solidFill>
              <a:schemeClr val="dk1"/>
            </a:solidFill>
            <a:latin typeface="+mn-lt"/>
            <a:ea typeface="+mn-ea"/>
            <a:cs typeface="+mn-cs"/>
          </a:endParaRPr>
        </a:p>
      </xdr:txBody>
    </xdr:sp>
    <xdr:clientData/>
  </xdr:twoCellAnchor>
  <xdr:twoCellAnchor>
    <xdr:from>
      <xdr:col>0</xdr:col>
      <xdr:colOff>266700</xdr:colOff>
      <xdr:row>1</xdr:row>
      <xdr:rowOff>95250</xdr:rowOff>
    </xdr:from>
    <xdr:to>
      <xdr:col>1</xdr:col>
      <xdr:colOff>485775</xdr:colOff>
      <xdr:row>3</xdr:row>
      <xdr:rowOff>76200</xdr:rowOff>
    </xdr:to>
    <xdr:pic>
      <xdr:nvPicPr>
        <xdr:cNvPr id="5" name="Picture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276225"/>
          <a:ext cx="657225" cy="342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333375</xdr:colOff>
      <xdr:row>0</xdr:row>
      <xdr:rowOff>19050</xdr:rowOff>
    </xdr:from>
    <xdr:to>
      <xdr:col>5</xdr:col>
      <xdr:colOff>816450</xdr:colOff>
      <xdr:row>4</xdr:row>
      <xdr:rowOff>171450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5019675" y="19050"/>
          <a:ext cx="181657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hr-HR" sz="1100">
              <a:solidFill>
                <a:schemeClr val="dk1"/>
              </a:solidFill>
              <a:latin typeface="+mn-lt"/>
              <a:ea typeface="+mn-ea"/>
              <a:cs typeface="+mn-cs"/>
            </a:rPr>
            <a:t>ZOP </a:t>
          </a:r>
          <a:r>
            <a:rPr lang="hr-HR" sz="1100" baseline="0">
              <a:solidFill>
                <a:schemeClr val="dk1"/>
              </a:solidFill>
              <a:effectLst/>
              <a:latin typeface="+mn-lt"/>
              <a:ea typeface="+mn-ea"/>
              <a:cs typeface="+mn-cs"/>
            </a:rPr>
            <a:t>OG-23/22</a:t>
          </a:r>
          <a:endParaRPr lang="hr-HR" sz="1100">
            <a:solidFill>
              <a:schemeClr val="dk1"/>
            </a:solidFill>
            <a:latin typeface="+mn-lt"/>
            <a:ea typeface="+mn-ea"/>
            <a:cs typeface="+mn-cs"/>
          </a:endParaRPr>
        </a:p>
        <a:p>
          <a:pPr algn="r"/>
          <a:endParaRPr lang="hr-HR" sz="1100">
            <a:solidFill>
              <a:schemeClr val="dk1"/>
            </a:solidFill>
            <a:latin typeface="+mn-lt"/>
            <a:ea typeface="+mn-ea"/>
            <a:cs typeface="+mn-cs"/>
          </a:endParaRPr>
        </a:p>
        <a:p>
          <a:pPr algn="r"/>
          <a:r>
            <a:rPr lang="hr-HR" sz="1100">
              <a:solidFill>
                <a:schemeClr val="dk1"/>
              </a:solidFill>
              <a:latin typeface="+mn-lt"/>
              <a:ea typeface="+mn-ea"/>
              <a:cs typeface="+mn-cs"/>
            </a:rPr>
            <a:t>Projekt br. </a:t>
          </a:r>
          <a:r>
            <a:rPr lang="hr-HR" sz="1100">
              <a:solidFill>
                <a:schemeClr val="dk1"/>
              </a:solidFill>
              <a:effectLst/>
              <a:latin typeface="+mn-lt"/>
              <a:ea typeface="+mn-ea"/>
              <a:cs typeface="+mn-cs"/>
            </a:rPr>
            <a:t>OG-23/22-IZ</a:t>
          </a:r>
          <a:endParaRPr lang="hr-HR"/>
        </a:p>
      </xdr:txBody>
    </xdr:sp>
    <xdr:clientData/>
  </xdr:twoCellAnchor>
  <xdr:twoCellAnchor>
    <xdr:from>
      <xdr:col>0</xdr:col>
      <xdr:colOff>266700</xdr:colOff>
      <xdr:row>1</xdr:row>
      <xdr:rowOff>95250</xdr:rowOff>
    </xdr:from>
    <xdr:to>
      <xdr:col>1</xdr:col>
      <xdr:colOff>485775</xdr:colOff>
      <xdr:row>3</xdr:row>
      <xdr:rowOff>76200</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276225"/>
          <a:ext cx="657225" cy="3429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248150" y="19050"/>
          <a:ext cx="43545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525" y="9525"/>
          <a:ext cx="11520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561975</xdr:colOff>
      <xdr:row>0</xdr:row>
      <xdr:rowOff>19050</xdr:rowOff>
    </xdr:from>
    <xdr:to>
      <xdr:col>5</xdr:col>
      <xdr:colOff>816450</xdr:colOff>
      <xdr:row>4</xdr:row>
      <xdr:rowOff>171450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5248275" y="19050"/>
          <a:ext cx="1587975"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hr-HR" sz="1100">
              <a:solidFill>
                <a:schemeClr val="dk1"/>
              </a:solidFill>
              <a:effectLst/>
              <a:latin typeface="+mn-lt"/>
              <a:ea typeface="+mn-ea"/>
              <a:cs typeface="+mn-cs"/>
            </a:rPr>
            <a:t>ZOP</a:t>
          </a:r>
          <a:r>
            <a:rPr lang="hr-HR" sz="1100" baseline="0">
              <a:solidFill>
                <a:schemeClr val="dk1"/>
              </a:solidFill>
              <a:effectLst/>
              <a:latin typeface="+mn-lt"/>
              <a:ea typeface="+mn-ea"/>
              <a:cs typeface="+mn-cs"/>
            </a:rPr>
            <a:t> OG-23/22</a:t>
          </a:r>
          <a:endParaRPr lang="hr-HR" sz="900">
            <a:effectLst/>
          </a:endParaRPr>
        </a:p>
        <a:p>
          <a:pPr algn="r"/>
          <a:endParaRPr lang="hr-HR" sz="900">
            <a:effectLst/>
          </a:endParaRPr>
        </a:p>
        <a:p>
          <a:pPr algn="r"/>
          <a:r>
            <a:rPr lang="hr-HR" sz="900">
              <a:latin typeface="Tahoma" pitchFamily="34" charset="0"/>
              <a:ea typeface="Tahoma" pitchFamily="34" charset="0"/>
              <a:cs typeface="Tahoma" pitchFamily="34" charset="0"/>
            </a:rPr>
            <a:t>Projekt br. OG-23/22-IZ</a:t>
          </a:r>
        </a:p>
      </xdr:txBody>
    </xdr:sp>
    <xdr:clientData/>
  </xdr:twoCellAnchor>
  <xdr:twoCellAnchor>
    <xdr:from>
      <xdr:col>0</xdr:col>
      <xdr:colOff>266700</xdr:colOff>
      <xdr:row>1</xdr:row>
      <xdr:rowOff>95250</xdr:rowOff>
    </xdr:from>
    <xdr:to>
      <xdr:col>1</xdr:col>
      <xdr:colOff>485775</xdr:colOff>
      <xdr:row>3</xdr:row>
      <xdr:rowOff>76200</xdr:rowOff>
    </xdr:to>
    <xdr:pic>
      <xdr:nvPicPr>
        <xdr:cNvPr id="5" name="Picture 1">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257175"/>
          <a:ext cx="6572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I105"/>
  <sheetViews>
    <sheetView tabSelected="1" view="pageBreakPreview" topLeftCell="A25" zoomScale="90" zoomScaleNormal="85" zoomScaleSheetLayoutView="90" workbookViewId="0">
      <selection activeCell="B38" sqref="B38"/>
    </sheetView>
  </sheetViews>
  <sheetFormatPr defaultRowHeight="12.75" x14ac:dyDescent="0.2"/>
  <cols>
    <col min="1" max="1" width="6.5703125" style="100" customWidth="1"/>
    <col min="2" max="2" width="57.140625" style="149" customWidth="1"/>
    <col min="3" max="3" width="6.5703125" style="141" customWidth="1"/>
    <col min="4" max="4" width="9.140625" style="97"/>
    <col min="5" max="5" width="10.85546875" style="97" bestFit="1" customWidth="1"/>
    <col min="6" max="6" width="13.140625" style="100" bestFit="1" customWidth="1"/>
    <col min="7" max="16384" width="9.140625" style="97"/>
  </cols>
  <sheetData>
    <row r="1" spans="1:6" ht="14.25" customHeight="1" x14ac:dyDescent="0.2">
      <c r="A1" s="152" t="s">
        <v>54</v>
      </c>
      <c r="B1" s="152"/>
      <c r="C1" s="152"/>
      <c r="D1" s="152"/>
      <c r="E1" s="152"/>
      <c r="F1" s="152"/>
    </row>
    <row r="2" spans="1:6" ht="14.25" customHeight="1" x14ac:dyDescent="0.2">
      <c r="A2" s="152"/>
      <c r="B2" s="152"/>
      <c r="C2" s="152"/>
      <c r="D2" s="152"/>
      <c r="E2" s="152"/>
      <c r="F2" s="152"/>
    </row>
    <row r="3" spans="1:6" ht="14.25" customHeight="1" x14ac:dyDescent="0.2">
      <c r="A3" s="152"/>
      <c r="B3" s="152"/>
      <c r="C3" s="152"/>
      <c r="D3" s="152"/>
      <c r="E3" s="152"/>
      <c r="F3" s="152"/>
    </row>
    <row r="4" spans="1:6" ht="14.25" customHeight="1" x14ac:dyDescent="0.2">
      <c r="A4" s="152"/>
      <c r="B4" s="152"/>
      <c r="C4" s="152"/>
      <c r="D4" s="152"/>
      <c r="E4" s="152"/>
      <c r="F4" s="152"/>
    </row>
    <row r="5" spans="1:6" ht="14.25" customHeight="1" x14ac:dyDescent="0.2">
      <c r="A5" s="153"/>
      <c r="B5" s="153"/>
      <c r="C5" s="153"/>
      <c r="D5" s="153"/>
      <c r="E5" s="153"/>
      <c r="F5" s="153"/>
    </row>
    <row r="6" spans="1:6" ht="14.25" customHeight="1" x14ac:dyDescent="0.2">
      <c r="A6" s="98"/>
      <c r="B6" s="98"/>
      <c r="C6" s="98"/>
    </row>
    <row r="7" spans="1:6" s="102" customFormat="1" x14ac:dyDescent="0.2">
      <c r="A7" s="101"/>
      <c r="B7" s="101"/>
      <c r="C7" s="101"/>
      <c r="D7" s="101"/>
      <c r="E7" s="154"/>
      <c r="F7" s="154"/>
    </row>
    <row r="8" spans="1:6" s="104" customFormat="1" ht="14.25" customHeight="1" x14ac:dyDescent="0.2">
      <c r="A8" s="103"/>
      <c r="B8" s="101"/>
      <c r="C8" s="103"/>
      <c r="D8" s="103"/>
      <c r="E8" s="103"/>
      <c r="F8" s="103"/>
    </row>
    <row r="9" spans="1:6" ht="14.25" customHeight="1" x14ac:dyDescent="0.2">
      <c r="A9" s="103"/>
      <c r="B9" s="143"/>
      <c r="C9" s="103"/>
      <c r="D9" s="103"/>
      <c r="E9" s="103"/>
      <c r="F9" s="103"/>
    </row>
    <row r="10" spans="1:6" ht="14.25" customHeight="1" x14ac:dyDescent="0.2">
      <c r="A10" s="144"/>
      <c r="B10" s="145" t="s">
        <v>33</v>
      </c>
      <c r="C10" s="133"/>
    </row>
    <row r="11" spans="1:6" ht="26.25" customHeight="1" x14ac:dyDescent="0.2">
      <c r="A11" s="144"/>
      <c r="B11" s="145" t="s">
        <v>57</v>
      </c>
      <c r="C11" s="133"/>
    </row>
    <row r="12" spans="1:6" ht="14.25" customHeight="1" x14ac:dyDescent="0.2">
      <c r="A12" s="103"/>
      <c r="B12" s="143"/>
      <c r="C12" s="103"/>
      <c r="D12" s="103"/>
      <c r="E12" s="103"/>
      <c r="F12" s="103"/>
    </row>
    <row r="13" spans="1:6" ht="14.25" customHeight="1" x14ac:dyDescent="0.2">
      <c r="A13" s="144"/>
      <c r="B13" s="145" t="s">
        <v>37</v>
      </c>
      <c r="C13" s="133"/>
    </row>
    <row r="14" spans="1:6" ht="14.25" customHeight="1" x14ac:dyDescent="0.2">
      <c r="A14" s="144"/>
      <c r="B14" s="145" t="s">
        <v>38</v>
      </c>
      <c r="C14" s="133"/>
    </row>
    <row r="15" spans="1:6" ht="14.25" customHeight="1" x14ac:dyDescent="0.2">
      <c r="A15" s="144"/>
      <c r="B15" s="145" t="s">
        <v>39</v>
      </c>
      <c r="C15" s="133"/>
    </row>
    <row r="16" spans="1:6" ht="14.25" customHeight="1" x14ac:dyDescent="0.2">
      <c r="A16" s="144"/>
      <c r="B16" s="145" t="s">
        <v>40</v>
      </c>
      <c r="C16" s="133"/>
    </row>
    <row r="17" spans="1:6" ht="14.25" customHeight="1" x14ac:dyDescent="0.2">
      <c r="A17" s="146"/>
      <c r="B17" s="129"/>
      <c r="C17" s="103"/>
      <c r="D17" s="103"/>
      <c r="E17" s="103"/>
      <c r="F17" s="136"/>
    </row>
    <row r="18" spans="1:6" ht="14.25" customHeight="1" x14ac:dyDescent="0.2">
      <c r="A18" s="103"/>
      <c r="B18" s="145" t="s">
        <v>34</v>
      </c>
      <c r="C18" s="103"/>
      <c r="D18" s="121"/>
      <c r="E18" s="125"/>
      <c r="F18" s="125"/>
    </row>
    <row r="19" spans="1:6" ht="25.5" x14ac:dyDescent="0.2">
      <c r="A19" s="146"/>
      <c r="B19" s="129" t="s">
        <v>58</v>
      </c>
      <c r="C19" s="103"/>
      <c r="D19" s="121"/>
      <c r="E19" s="121"/>
      <c r="F19" s="122"/>
    </row>
    <row r="20" spans="1:6" x14ac:dyDescent="0.2">
      <c r="A20" s="119"/>
      <c r="B20" s="120"/>
      <c r="C20" s="103"/>
      <c r="D20" s="121"/>
      <c r="E20" s="121"/>
      <c r="F20" s="122"/>
    </row>
    <row r="21" spans="1:6" x14ac:dyDescent="0.2">
      <c r="A21" s="119"/>
      <c r="B21" s="147" t="s">
        <v>35</v>
      </c>
      <c r="C21" s="103"/>
      <c r="D21" s="121"/>
      <c r="E21" s="121"/>
      <c r="F21" s="122"/>
    </row>
    <row r="22" spans="1:6" x14ac:dyDescent="0.2">
      <c r="A22" s="119"/>
      <c r="B22" s="147" t="s">
        <v>59</v>
      </c>
      <c r="C22" s="103"/>
      <c r="D22" s="121"/>
      <c r="E22" s="121"/>
      <c r="F22" s="122"/>
    </row>
    <row r="23" spans="1:6" x14ac:dyDescent="0.2">
      <c r="A23" s="119"/>
      <c r="B23" s="120"/>
      <c r="C23" s="103"/>
      <c r="D23" s="121"/>
      <c r="E23" s="121"/>
      <c r="F23" s="122"/>
    </row>
    <row r="24" spans="1:6" ht="14.25" customHeight="1" x14ac:dyDescent="0.2">
      <c r="A24" s="127"/>
      <c r="B24" s="145" t="s">
        <v>36</v>
      </c>
      <c r="C24" s="103"/>
      <c r="D24" s="121"/>
      <c r="E24" s="125"/>
      <c r="F24" s="125"/>
    </row>
    <row r="25" spans="1:6" x14ac:dyDescent="0.2">
      <c r="A25" s="119"/>
      <c r="B25" s="145" t="s">
        <v>41</v>
      </c>
      <c r="C25" s="103"/>
      <c r="D25" s="121"/>
      <c r="E25" s="121"/>
      <c r="F25" s="122"/>
    </row>
    <row r="26" spans="1:6" x14ac:dyDescent="0.2">
      <c r="A26" s="119"/>
      <c r="B26" s="120"/>
      <c r="C26" s="103"/>
      <c r="D26" s="121"/>
      <c r="E26" s="121"/>
      <c r="F26" s="122"/>
    </row>
    <row r="27" spans="1:6" ht="14.25" customHeight="1" x14ac:dyDescent="0.2">
      <c r="A27" s="127"/>
      <c r="B27" s="145" t="s">
        <v>42</v>
      </c>
      <c r="C27" s="103"/>
      <c r="D27" s="121"/>
      <c r="E27" s="125"/>
      <c r="F27" s="125"/>
    </row>
    <row r="28" spans="1:6" x14ac:dyDescent="0.2">
      <c r="A28" s="119"/>
      <c r="B28" s="145" t="s">
        <v>53</v>
      </c>
      <c r="C28" s="103"/>
      <c r="D28" s="121"/>
      <c r="E28" s="121"/>
      <c r="F28" s="122"/>
    </row>
    <row r="29" spans="1:6" x14ac:dyDescent="0.2">
      <c r="A29" s="119"/>
      <c r="B29" s="120"/>
      <c r="C29" s="103"/>
      <c r="D29" s="121"/>
      <c r="E29" s="121"/>
      <c r="F29" s="122"/>
    </row>
    <row r="30" spans="1:6" x14ac:dyDescent="0.2">
      <c r="A30" s="119"/>
      <c r="B30" s="120"/>
      <c r="C30" s="103"/>
      <c r="D30" s="121"/>
      <c r="E30" s="121"/>
      <c r="F30" s="122"/>
    </row>
    <row r="31" spans="1:6" x14ac:dyDescent="0.2">
      <c r="A31" s="119"/>
      <c r="B31" s="120"/>
      <c r="C31" s="103"/>
      <c r="D31" s="121"/>
      <c r="E31" s="121"/>
      <c r="F31" s="122"/>
    </row>
    <row r="32" spans="1:6" x14ac:dyDescent="0.2">
      <c r="A32" s="119"/>
      <c r="B32" s="120"/>
      <c r="C32" s="103"/>
      <c r="D32" s="121"/>
      <c r="E32" s="121"/>
      <c r="F32" s="122"/>
    </row>
    <row r="33" spans="1:6" ht="28.5" customHeight="1" x14ac:dyDescent="0.2">
      <c r="A33" s="119"/>
      <c r="B33" s="155"/>
      <c r="C33" s="155"/>
      <c r="D33" s="155"/>
      <c r="E33" s="155"/>
      <c r="F33" s="122"/>
    </row>
    <row r="34" spans="1:6" ht="48" customHeight="1" x14ac:dyDescent="0.2">
      <c r="A34" s="119"/>
      <c r="B34" s="148"/>
      <c r="C34" s="148"/>
      <c r="D34" s="148"/>
      <c r="E34" s="148"/>
      <c r="F34" s="122"/>
    </row>
    <row r="35" spans="1:6" x14ac:dyDescent="0.2">
      <c r="A35" s="119"/>
      <c r="B35" s="145"/>
      <c r="C35" s="103"/>
      <c r="D35" s="121"/>
      <c r="E35" s="121"/>
      <c r="F35" s="122"/>
    </row>
    <row r="36" spans="1:6" x14ac:dyDescent="0.2">
      <c r="A36" s="119"/>
      <c r="B36" s="145"/>
      <c r="C36" s="103"/>
      <c r="D36" s="121"/>
      <c r="E36" s="121"/>
      <c r="F36" s="122"/>
    </row>
    <row r="37" spans="1:6" ht="105.75" customHeight="1" x14ac:dyDescent="0.2">
      <c r="A37" s="119"/>
      <c r="B37" s="156" t="s">
        <v>178</v>
      </c>
      <c r="C37" s="156"/>
      <c r="D37" s="156"/>
      <c r="E37" s="156"/>
      <c r="F37" s="122"/>
    </row>
    <row r="38" spans="1:6" x14ac:dyDescent="0.2">
      <c r="A38" s="119"/>
      <c r="B38" s="120"/>
      <c r="C38" s="103"/>
      <c r="D38" s="121"/>
      <c r="E38" s="121"/>
      <c r="F38" s="122"/>
    </row>
    <row r="39" spans="1:6" x14ac:dyDescent="0.2">
      <c r="A39" s="119"/>
      <c r="B39" s="120"/>
      <c r="C39" s="103"/>
      <c r="D39" s="121"/>
      <c r="E39" s="121"/>
      <c r="F39" s="122"/>
    </row>
    <row r="40" spans="1:6" x14ac:dyDescent="0.2">
      <c r="A40" s="119"/>
      <c r="B40" s="120"/>
      <c r="C40" s="103"/>
      <c r="D40" s="121"/>
      <c r="E40" s="121"/>
      <c r="F40" s="122"/>
    </row>
    <row r="41" spans="1:6" x14ac:dyDescent="0.2">
      <c r="A41" s="119"/>
      <c r="B41" s="120"/>
      <c r="C41" s="103"/>
      <c r="D41" s="121"/>
      <c r="E41" s="121"/>
      <c r="F41" s="122"/>
    </row>
    <row r="42" spans="1:6" x14ac:dyDescent="0.2">
      <c r="A42" s="119"/>
      <c r="B42" s="120"/>
      <c r="C42" s="103"/>
      <c r="D42" s="121"/>
      <c r="E42" s="121"/>
      <c r="F42" s="122"/>
    </row>
    <row r="43" spans="1:6" x14ac:dyDescent="0.2">
      <c r="A43" s="119"/>
      <c r="B43" s="120"/>
      <c r="C43" s="103"/>
      <c r="D43" s="121"/>
      <c r="E43" s="121"/>
      <c r="F43" s="122"/>
    </row>
    <row r="44" spans="1:6" x14ac:dyDescent="0.2">
      <c r="A44" s="119"/>
      <c r="B44" s="120"/>
      <c r="C44" s="103"/>
      <c r="D44" s="121"/>
      <c r="E44" s="121"/>
      <c r="F44" s="122"/>
    </row>
    <row r="45" spans="1:6" ht="13.5" customHeight="1" x14ac:dyDescent="0.2">
      <c r="A45" s="119"/>
      <c r="B45" s="120"/>
      <c r="C45" s="103"/>
      <c r="D45" s="121"/>
      <c r="E45" s="121"/>
      <c r="F45" s="122"/>
    </row>
    <row r="46" spans="1:6" x14ac:dyDescent="0.2">
      <c r="A46" s="119"/>
      <c r="B46" s="120"/>
      <c r="C46" s="103"/>
      <c r="D46" s="121"/>
      <c r="E46" s="121"/>
      <c r="F46" s="122"/>
    </row>
    <row r="47" spans="1:6" x14ac:dyDescent="0.2">
      <c r="A47" s="119"/>
      <c r="B47" s="120"/>
      <c r="C47" s="103"/>
      <c r="D47" s="121"/>
      <c r="E47" s="121"/>
      <c r="F47" s="122"/>
    </row>
    <row r="48" spans="1:6" x14ac:dyDescent="0.2">
      <c r="A48" s="119"/>
      <c r="B48" s="120"/>
      <c r="C48" s="103"/>
      <c r="D48" s="121"/>
      <c r="E48" s="121"/>
      <c r="F48" s="122"/>
    </row>
    <row r="49" spans="1:6" x14ac:dyDescent="0.2">
      <c r="A49" s="119"/>
      <c r="B49" s="120"/>
      <c r="C49" s="103"/>
      <c r="D49" s="121"/>
      <c r="E49" s="121"/>
      <c r="F49" s="122"/>
    </row>
    <row r="50" spans="1:6" x14ac:dyDescent="0.2">
      <c r="A50" s="119"/>
      <c r="B50" s="120"/>
      <c r="C50" s="103"/>
      <c r="D50" s="121"/>
      <c r="E50" s="121"/>
      <c r="F50" s="122"/>
    </row>
    <row r="51" spans="1:6" x14ac:dyDescent="0.2">
      <c r="A51" s="119"/>
      <c r="B51" s="120"/>
      <c r="C51" s="103"/>
      <c r="D51" s="121"/>
      <c r="E51" s="121"/>
      <c r="F51" s="122"/>
    </row>
    <row r="52" spans="1:6" x14ac:dyDescent="0.2">
      <c r="A52" s="119"/>
      <c r="B52" s="120"/>
      <c r="C52" s="103"/>
      <c r="D52" s="121"/>
      <c r="E52" s="121"/>
      <c r="F52" s="122"/>
    </row>
    <row r="53" spans="1:6" x14ac:dyDescent="0.2">
      <c r="A53" s="119"/>
      <c r="B53" s="120"/>
      <c r="C53" s="103"/>
      <c r="D53" s="121"/>
      <c r="E53" s="121"/>
      <c r="F53" s="122"/>
    </row>
    <row r="54" spans="1:6" x14ac:dyDescent="0.2">
      <c r="A54" s="119"/>
      <c r="B54" s="120"/>
      <c r="C54" s="103"/>
      <c r="D54" s="121"/>
      <c r="E54" s="121"/>
      <c r="F54" s="122"/>
    </row>
    <row r="55" spans="1:6" x14ac:dyDescent="0.2">
      <c r="A55" s="119"/>
      <c r="B55" s="120"/>
      <c r="C55" s="103"/>
      <c r="D55" s="121"/>
      <c r="E55" s="121"/>
      <c r="F55" s="122"/>
    </row>
    <row r="56" spans="1:6" x14ac:dyDescent="0.2">
      <c r="A56" s="119"/>
      <c r="B56" s="120"/>
      <c r="C56" s="103"/>
      <c r="D56" s="121"/>
      <c r="E56" s="121"/>
      <c r="F56" s="122"/>
    </row>
    <row r="57" spans="1:6" x14ac:dyDescent="0.2">
      <c r="A57" s="119"/>
      <c r="B57" s="120"/>
      <c r="C57" s="103"/>
      <c r="D57" s="121"/>
      <c r="E57" s="121"/>
      <c r="F57" s="122"/>
    </row>
    <row r="58" spans="1:6" x14ac:dyDescent="0.2">
      <c r="A58" s="119"/>
      <c r="B58" s="120"/>
      <c r="C58" s="103"/>
      <c r="D58" s="121"/>
      <c r="E58" s="121"/>
      <c r="F58" s="122"/>
    </row>
    <row r="59" spans="1:6" x14ac:dyDescent="0.2">
      <c r="A59" s="119"/>
      <c r="B59" s="120"/>
      <c r="C59" s="103"/>
      <c r="D59" s="121"/>
      <c r="E59" s="121"/>
      <c r="F59" s="122"/>
    </row>
    <row r="60" spans="1:6" x14ac:dyDescent="0.2">
      <c r="A60" s="119"/>
      <c r="B60" s="120"/>
      <c r="C60" s="103"/>
      <c r="D60" s="121"/>
      <c r="E60" s="121"/>
      <c r="F60" s="122"/>
    </row>
    <row r="61" spans="1:6" s="98" customFormat="1" ht="69" customHeight="1" x14ac:dyDescent="0.2">
      <c r="A61" s="119"/>
      <c r="B61" s="120"/>
      <c r="C61" s="103"/>
      <c r="D61" s="121"/>
      <c r="E61" s="122"/>
      <c r="F61" s="122"/>
    </row>
    <row r="62" spans="1:6" x14ac:dyDescent="0.2">
      <c r="A62" s="119"/>
      <c r="B62" s="120"/>
      <c r="C62" s="103"/>
      <c r="D62" s="121"/>
      <c r="E62" s="121"/>
      <c r="F62" s="122"/>
    </row>
    <row r="63" spans="1:6" ht="14.25" customHeight="1" x14ac:dyDescent="0.2">
      <c r="B63" s="120"/>
      <c r="C63" s="103"/>
      <c r="D63" s="121"/>
      <c r="E63" s="122"/>
      <c r="F63" s="122"/>
    </row>
    <row r="64" spans="1:6" x14ac:dyDescent="0.2">
      <c r="A64" s="119"/>
      <c r="B64" s="120"/>
      <c r="C64" s="103"/>
      <c r="D64" s="121"/>
      <c r="E64" s="122"/>
      <c r="F64" s="122"/>
    </row>
    <row r="65" spans="1:9" x14ac:dyDescent="0.2">
      <c r="A65" s="119"/>
      <c r="B65" s="120"/>
      <c r="C65" s="103"/>
      <c r="D65" s="121"/>
      <c r="E65" s="121"/>
      <c r="F65" s="122"/>
    </row>
    <row r="66" spans="1:9" x14ac:dyDescent="0.2">
      <c r="B66" s="120"/>
      <c r="C66" s="103"/>
      <c r="D66" s="121"/>
      <c r="E66" s="122"/>
      <c r="F66" s="122"/>
    </row>
    <row r="67" spans="1:9" x14ac:dyDescent="0.2">
      <c r="A67" s="119"/>
      <c r="B67" s="120"/>
      <c r="C67" s="103"/>
      <c r="D67" s="121"/>
      <c r="E67" s="122"/>
      <c r="F67" s="122"/>
    </row>
    <row r="68" spans="1:9" x14ac:dyDescent="0.2">
      <c r="A68" s="119"/>
      <c r="B68" s="120"/>
      <c r="C68" s="103"/>
      <c r="D68" s="121"/>
      <c r="E68" s="121"/>
      <c r="F68" s="122"/>
    </row>
    <row r="69" spans="1:9" s="98" customFormat="1" ht="14.85" customHeight="1" x14ac:dyDescent="0.2">
      <c r="A69" s="137"/>
      <c r="B69" s="1"/>
      <c r="C69" s="103"/>
      <c r="D69" s="121"/>
      <c r="E69" s="122"/>
      <c r="F69" s="122"/>
    </row>
    <row r="70" spans="1:9" s="103" customFormat="1" x14ac:dyDescent="0.2">
      <c r="A70" s="119"/>
      <c r="B70" s="120"/>
      <c r="C70" s="133"/>
      <c r="D70" s="134"/>
      <c r="E70" s="135"/>
      <c r="F70" s="136"/>
      <c r="I70" s="130"/>
    </row>
    <row r="71" spans="1:9" x14ac:dyDescent="0.2">
      <c r="A71" s="119"/>
      <c r="B71" s="120"/>
      <c r="C71" s="103"/>
      <c r="D71" s="121"/>
      <c r="E71" s="121"/>
      <c r="F71" s="122"/>
    </row>
    <row r="72" spans="1:9" s="103" customFormat="1" ht="14.25" customHeight="1" x14ac:dyDescent="0.2">
      <c r="A72" s="131"/>
      <c r="B72" s="132"/>
      <c r="C72" s="133"/>
      <c r="D72" s="134"/>
      <c r="E72" s="135"/>
      <c r="F72" s="136"/>
      <c r="I72" s="130"/>
    </row>
    <row r="73" spans="1:9" x14ac:dyDescent="0.2">
      <c r="A73" s="119"/>
      <c r="B73" s="120"/>
      <c r="C73" s="103"/>
      <c r="D73" s="121"/>
      <c r="E73" s="125"/>
      <c r="F73" s="125"/>
    </row>
    <row r="74" spans="1:9" x14ac:dyDescent="0.2">
      <c r="A74" s="119"/>
      <c r="B74" s="120"/>
      <c r="C74" s="103"/>
      <c r="D74" s="121"/>
      <c r="E74" s="121"/>
      <c r="F74" s="122"/>
    </row>
    <row r="76" spans="1:9" x14ac:dyDescent="0.2">
      <c r="A76" s="119"/>
      <c r="B76" s="120"/>
      <c r="C76" s="103"/>
      <c r="D76" s="121"/>
      <c r="E76" s="122"/>
      <c r="F76" s="122"/>
    </row>
    <row r="77" spans="1:9" x14ac:dyDescent="0.2">
      <c r="A77" s="119"/>
      <c r="B77" s="120"/>
      <c r="C77" s="103"/>
      <c r="D77" s="121"/>
      <c r="E77" s="121"/>
      <c r="F77" s="122"/>
    </row>
    <row r="79" spans="1:9" x14ac:dyDescent="0.2">
      <c r="A79" s="119"/>
      <c r="B79" s="120"/>
      <c r="C79" s="103"/>
      <c r="D79" s="121"/>
      <c r="E79" s="122"/>
      <c r="F79" s="122"/>
    </row>
    <row r="80" spans="1:9" x14ac:dyDescent="0.2">
      <c r="A80" s="119"/>
      <c r="B80" s="120"/>
      <c r="C80" s="103"/>
      <c r="D80" s="121"/>
      <c r="E80" s="121"/>
      <c r="F80" s="122"/>
    </row>
    <row r="82" spans="1:6" x14ac:dyDescent="0.2">
      <c r="A82" s="119"/>
      <c r="B82" s="120"/>
      <c r="C82" s="103"/>
      <c r="D82" s="121"/>
      <c r="E82" s="122"/>
      <c r="F82" s="122"/>
    </row>
    <row r="83" spans="1:6" x14ac:dyDescent="0.2">
      <c r="A83" s="119"/>
      <c r="B83" s="120"/>
      <c r="C83" s="103"/>
      <c r="D83" s="121"/>
      <c r="E83" s="121"/>
      <c r="F83" s="122"/>
    </row>
    <row r="85" spans="1:6" x14ac:dyDescent="0.2">
      <c r="A85" s="119"/>
      <c r="B85" s="120"/>
      <c r="C85" s="103"/>
      <c r="D85" s="121"/>
      <c r="E85" s="122"/>
      <c r="F85" s="122"/>
    </row>
    <row r="86" spans="1:6" x14ac:dyDescent="0.2">
      <c r="A86" s="119"/>
      <c r="B86" s="120"/>
      <c r="C86" s="103"/>
      <c r="D86" s="121"/>
      <c r="E86" s="121"/>
      <c r="F86" s="122"/>
    </row>
    <row r="88" spans="1:6" x14ac:dyDescent="0.2">
      <c r="A88" s="119"/>
      <c r="B88" s="120"/>
      <c r="C88" s="103"/>
      <c r="D88" s="121"/>
      <c r="E88" s="122"/>
      <c r="F88" s="122"/>
    </row>
    <row r="89" spans="1:6" x14ac:dyDescent="0.2">
      <c r="A89" s="119"/>
      <c r="B89" s="120"/>
      <c r="C89" s="103"/>
      <c r="D89" s="121"/>
      <c r="E89" s="121"/>
      <c r="F89" s="122"/>
    </row>
    <row r="91" spans="1:6" x14ac:dyDescent="0.2">
      <c r="A91" s="119"/>
      <c r="B91" s="120"/>
      <c r="C91" s="103"/>
      <c r="D91" s="121"/>
      <c r="E91" s="122"/>
      <c r="F91" s="122"/>
    </row>
    <row r="92" spans="1:6" x14ac:dyDescent="0.2">
      <c r="A92" s="119"/>
      <c r="B92" s="120"/>
      <c r="C92" s="103"/>
      <c r="D92" s="121"/>
      <c r="E92" s="121"/>
      <c r="F92" s="122"/>
    </row>
    <row r="94" spans="1:6" ht="14.85" customHeight="1" x14ac:dyDescent="0.2">
      <c r="A94" s="123"/>
      <c r="B94" s="124"/>
      <c r="C94" s="103"/>
      <c r="D94" s="121"/>
      <c r="E94" s="125"/>
      <c r="F94" s="126"/>
    </row>
    <row r="99" spans="1:6" x14ac:dyDescent="0.2">
      <c r="A99" s="139"/>
      <c r="B99" s="140"/>
    </row>
    <row r="100" spans="1:6" x14ac:dyDescent="0.2">
      <c r="E100" s="157"/>
      <c r="F100" s="157"/>
    </row>
    <row r="101" spans="1:6" x14ac:dyDescent="0.2">
      <c r="A101" s="123"/>
      <c r="B101" s="150"/>
      <c r="C101" s="150"/>
      <c r="D101" s="150"/>
      <c r="E101" s="151"/>
      <c r="F101" s="151"/>
    </row>
    <row r="103" spans="1:6" x14ac:dyDescent="0.2">
      <c r="A103" s="123"/>
      <c r="B103" s="150"/>
      <c r="C103" s="150"/>
      <c r="D103" s="150"/>
      <c r="E103" s="151"/>
      <c r="F103" s="151"/>
    </row>
    <row r="105" spans="1:6" x14ac:dyDescent="0.2">
      <c r="B105" s="140"/>
    </row>
  </sheetData>
  <mergeCells count="9">
    <mergeCell ref="B101:D101"/>
    <mergeCell ref="E101:F101"/>
    <mergeCell ref="B103:D103"/>
    <mergeCell ref="E103:F103"/>
    <mergeCell ref="A1:F5"/>
    <mergeCell ref="E7:F7"/>
    <mergeCell ref="B33:E33"/>
    <mergeCell ref="B37:E37"/>
    <mergeCell ref="E100:F100"/>
  </mergeCells>
  <pageMargins left="0.98425196850393704" right="0.98425196850393704" top="0.51181102362204722" bottom="0.98425196850393704" header="0.19685039370078741" footer="0.70866141732283472"/>
  <pageSetup paperSize="9" scale="78" orientation="portrait" r:id="rId1"/>
  <headerFooter scaleWithDoc="0">
    <oddFooter>&amp;L&amp;"Tahoma,Uobičajeno"&amp;9Siječanj 2023.&amp;C8-&amp;P/&amp;N&amp;R&amp;"Tahoma,Uobičajeno"&amp;9rev. 0</oddFooter>
  </headerFooter>
  <rowBreaks count="2" manualBreakCount="2">
    <brk id="96" max="5" man="1"/>
    <brk id="117"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I104"/>
  <sheetViews>
    <sheetView view="pageBreakPreview" topLeftCell="A21" zoomScaleNormal="85" zoomScaleSheetLayoutView="100" workbookViewId="0">
      <selection activeCell="B37" sqref="B37"/>
    </sheetView>
  </sheetViews>
  <sheetFormatPr defaultRowHeight="12.75" x14ac:dyDescent="0.2"/>
  <cols>
    <col min="1" max="1" width="6.5703125" style="100" customWidth="1"/>
    <col min="2" max="2" width="57.140625" style="142" customWidth="1"/>
    <col min="3" max="3" width="6.5703125" style="141" customWidth="1"/>
    <col min="4" max="4" width="9.140625" style="97"/>
    <col min="5" max="5" width="10.85546875" style="97" bestFit="1" customWidth="1"/>
    <col min="6" max="6" width="13.140625" style="100" bestFit="1" customWidth="1"/>
    <col min="7" max="16384" width="9.140625" style="97"/>
  </cols>
  <sheetData>
    <row r="1" spans="1:8" ht="14.25" customHeight="1" x14ac:dyDescent="0.2">
      <c r="A1" s="152" t="s">
        <v>55</v>
      </c>
      <c r="B1" s="152"/>
      <c r="C1" s="152"/>
      <c r="D1" s="152"/>
      <c r="E1" s="152"/>
      <c r="F1" s="152"/>
    </row>
    <row r="2" spans="1:8" ht="14.25" customHeight="1" x14ac:dyDescent="0.2">
      <c r="A2" s="152"/>
      <c r="B2" s="152"/>
      <c r="C2" s="152"/>
      <c r="D2" s="152"/>
      <c r="E2" s="152"/>
      <c r="F2" s="152"/>
    </row>
    <row r="3" spans="1:8" ht="14.25" customHeight="1" x14ac:dyDescent="0.2">
      <c r="A3" s="152"/>
      <c r="B3" s="152"/>
      <c r="C3" s="152"/>
      <c r="D3" s="152"/>
      <c r="E3" s="152"/>
      <c r="F3" s="152"/>
    </row>
    <row r="4" spans="1:8" ht="14.25" customHeight="1" x14ac:dyDescent="0.2">
      <c r="A4" s="152"/>
      <c r="B4" s="152"/>
      <c r="C4" s="152"/>
      <c r="D4" s="152"/>
      <c r="E4" s="152"/>
      <c r="F4" s="152"/>
    </row>
    <row r="5" spans="1:8" ht="14.25" customHeight="1" x14ac:dyDescent="0.2">
      <c r="A5" s="153"/>
      <c r="B5" s="153"/>
      <c r="C5" s="153"/>
      <c r="D5" s="153"/>
      <c r="E5" s="153"/>
      <c r="F5" s="153"/>
    </row>
    <row r="6" spans="1:8" ht="14.25" customHeight="1" x14ac:dyDescent="0.2">
      <c r="A6" s="98"/>
      <c r="B6" s="99"/>
      <c r="C6" s="98"/>
    </row>
    <row r="7" spans="1:8" s="102" customFormat="1" x14ac:dyDescent="0.2">
      <c r="A7" s="101"/>
      <c r="B7" s="101"/>
      <c r="C7" s="101"/>
      <c r="D7" s="101"/>
      <c r="E7" s="154"/>
      <c r="F7" s="154"/>
    </row>
    <row r="8" spans="1:8" s="104" customFormat="1" ht="14.25" customHeight="1" x14ac:dyDescent="0.2">
      <c r="A8" s="103"/>
      <c r="B8" s="101"/>
      <c r="C8" s="103"/>
      <c r="D8" s="103"/>
      <c r="E8" s="103"/>
      <c r="F8" s="103"/>
    </row>
    <row r="9" spans="1:8" ht="14.25" customHeight="1" x14ac:dyDescent="0.25">
      <c r="A9" s="160" t="s">
        <v>18</v>
      </c>
      <c r="B9" s="161"/>
      <c r="C9" s="105"/>
      <c r="D9" s="106"/>
      <c r="E9" s="107"/>
      <c r="F9" s="107"/>
      <c r="G9" s="108"/>
      <c r="H9" s="108"/>
    </row>
    <row r="10" spans="1:8" ht="14.25" customHeight="1" x14ac:dyDescent="0.25">
      <c r="A10" s="109"/>
      <c r="B10" s="110"/>
      <c r="C10" s="105"/>
      <c r="D10" s="106"/>
      <c r="E10" s="107"/>
      <c r="F10" s="107"/>
      <c r="G10" s="108"/>
      <c r="H10" s="108"/>
    </row>
    <row r="11" spans="1:8" ht="34.5" customHeight="1" x14ac:dyDescent="0.2">
      <c r="A11" s="111" t="s">
        <v>5</v>
      </c>
      <c r="B11" s="158" t="s">
        <v>25</v>
      </c>
      <c r="C11" s="158"/>
      <c r="D11" s="158"/>
      <c r="E11" s="158"/>
      <c r="F11" s="113"/>
      <c r="G11" s="113"/>
      <c r="H11" s="113"/>
    </row>
    <row r="12" spans="1:8" ht="14.25" customHeight="1" x14ac:dyDescent="0.2">
      <c r="A12" s="114"/>
      <c r="B12" s="114"/>
      <c r="C12" s="115"/>
      <c r="D12" s="115"/>
      <c r="E12" s="116"/>
      <c r="F12" s="117"/>
      <c r="G12" s="118"/>
      <c r="H12" s="118"/>
    </row>
    <row r="13" spans="1:8" ht="156.75" customHeight="1" x14ac:dyDescent="0.2">
      <c r="A13" s="111" t="s">
        <v>6</v>
      </c>
      <c r="B13" s="158" t="s">
        <v>26</v>
      </c>
      <c r="C13" s="158"/>
      <c r="D13" s="158"/>
      <c r="E13" s="158"/>
      <c r="F13" s="113"/>
      <c r="G13" s="113"/>
      <c r="H13" s="113"/>
    </row>
    <row r="14" spans="1:8" ht="15" x14ac:dyDescent="0.2">
      <c r="A14" s="114"/>
      <c r="B14" s="112"/>
      <c r="C14" s="112"/>
      <c r="D14" s="112"/>
      <c r="E14" s="112"/>
      <c r="F14" s="113"/>
      <c r="G14" s="113"/>
      <c r="H14" s="113"/>
    </row>
    <row r="15" spans="1:8" ht="207.75" customHeight="1" x14ac:dyDescent="0.2">
      <c r="A15" s="111" t="s">
        <v>7</v>
      </c>
      <c r="B15" s="158" t="s">
        <v>27</v>
      </c>
      <c r="C15" s="158"/>
      <c r="D15" s="158"/>
      <c r="E15" s="158"/>
      <c r="F15" s="113"/>
      <c r="G15" s="113"/>
      <c r="H15" s="113"/>
    </row>
    <row r="16" spans="1:8" ht="15" x14ac:dyDescent="0.2">
      <c r="A16" s="114"/>
      <c r="B16" s="112"/>
      <c r="C16" s="112"/>
      <c r="D16" s="112"/>
      <c r="E16" s="112"/>
      <c r="F16" s="113"/>
      <c r="G16" s="113"/>
      <c r="H16" s="113"/>
    </row>
    <row r="17" spans="1:8" ht="52.5" customHeight="1" x14ac:dyDescent="0.2">
      <c r="A17" s="111" t="s">
        <v>9</v>
      </c>
      <c r="B17" s="158" t="s">
        <v>19</v>
      </c>
      <c r="C17" s="158"/>
      <c r="D17" s="158"/>
      <c r="E17" s="158"/>
      <c r="F17" s="113"/>
      <c r="G17" s="113"/>
      <c r="H17" s="113"/>
    </row>
    <row r="18" spans="1:8" ht="15" x14ac:dyDescent="0.2">
      <c r="A18" s="114"/>
      <c r="B18" s="112"/>
      <c r="C18" s="112"/>
      <c r="D18" s="112"/>
      <c r="E18" s="112"/>
      <c r="F18" s="113"/>
      <c r="G18" s="113"/>
      <c r="H18" s="113"/>
    </row>
    <row r="19" spans="1:8" ht="111" customHeight="1" x14ac:dyDescent="0.2">
      <c r="A19" s="111" t="s">
        <v>10</v>
      </c>
      <c r="B19" s="158" t="s">
        <v>20</v>
      </c>
      <c r="C19" s="158"/>
      <c r="D19" s="158"/>
      <c r="E19" s="158"/>
      <c r="F19" s="113"/>
      <c r="G19" s="113"/>
      <c r="H19" s="113"/>
    </row>
    <row r="20" spans="1:8" ht="15" x14ac:dyDescent="0.2">
      <c r="A20" s="114"/>
      <c r="B20" s="112"/>
      <c r="C20" s="112"/>
      <c r="D20" s="112"/>
      <c r="E20" s="112"/>
      <c r="F20" s="113"/>
      <c r="G20" s="113"/>
      <c r="H20" s="113"/>
    </row>
    <row r="21" spans="1:8" ht="89.25" customHeight="1" x14ac:dyDescent="0.2">
      <c r="A21" s="111" t="s">
        <v>12</v>
      </c>
      <c r="B21" s="162" t="s">
        <v>164</v>
      </c>
      <c r="C21" s="162"/>
      <c r="D21" s="162"/>
      <c r="E21" s="162"/>
      <c r="F21" s="113"/>
      <c r="G21" s="113"/>
      <c r="H21" s="113"/>
    </row>
    <row r="22" spans="1:8" ht="15" x14ac:dyDescent="0.2">
      <c r="A22" s="114"/>
      <c r="B22" s="112"/>
      <c r="C22" s="112"/>
      <c r="D22" s="112"/>
      <c r="E22" s="112"/>
      <c r="F22" s="113"/>
      <c r="G22" s="113"/>
      <c r="H22" s="113"/>
    </row>
    <row r="23" spans="1:8" ht="18" customHeight="1" x14ac:dyDescent="0.2">
      <c r="A23" s="111" t="s">
        <v>13</v>
      </c>
      <c r="B23" s="158" t="s">
        <v>21</v>
      </c>
      <c r="C23" s="158"/>
      <c r="D23" s="158"/>
      <c r="E23" s="158"/>
      <c r="F23" s="117"/>
      <c r="G23" s="118"/>
      <c r="H23" s="118"/>
    </row>
    <row r="24" spans="1:8" ht="15" x14ac:dyDescent="0.2">
      <c r="A24" s="114"/>
      <c r="B24" s="112"/>
      <c r="C24" s="115"/>
      <c r="D24" s="115"/>
      <c r="E24" s="116"/>
      <c r="F24" s="117"/>
      <c r="G24" s="118"/>
      <c r="H24" s="118"/>
    </row>
    <row r="25" spans="1:8" ht="31.5" customHeight="1" x14ac:dyDescent="0.2">
      <c r="A25" s="111" t="s">
        <v>14</v>
      </c>
      <c r="B25" s="158" t="s">
        <v>22</v>
      </c>
      <c r="C25" s="158"/>
      <c r="D25" s="158"/>
      <c r="E25" s="158"/>
      <c r="F25" s="113"/>
      <c r="G25" s="113"/>
      <c r="H25" s="113"/>
    </row>
    <row r="26" spans="1:8" ht="15" x14ac:dyDescent="0.2">
      <c r="A26" s="114"/>
      <c r="B26" s="112"/>
      <c r="C26" s="112"/>
      <c r="D26" s="112"/>
      <c r="E26" s="112"/>
      <c r="F26" s="113"/>
      <c r="G26" s="113"/>
      <c r="H26" s="113"/>
    </row>
    <row r="27" spans="1:8" ht="37.5" customHeight="1" x14ac:dyDescent="0.2">
      <c r="A27" s="111" t="s">
        <v>15</v>
      </c>
      <c r="B27" s="158" t="s">
        <v>23</v>
      </c>
      <c r="C27" s="158"/>
      <c r="D27" s="158"/>
      <c r="E27" s="158"/>
      <c r="F27" s="113"/>
      <c r="G27" s="113"/>
      <c r="H27" s="113"/>
    </row>
    <row r="28" spans="1:8" ht="15" x14ac:dyDescent="0.2">
      <c r="A28" s="114"/>
      <c r="B28" s="112"/>
      <c r="C28" s="112"/>
      <c r="D28" s="112"/>
      <c r="E28" s="112"/>
      <c r="F28" s="113"/>
      <c r="G28" s="113"/>
      <c r="H28" s="113"/>
    </row>
    <row r="29" spans="1:8" ht="93" customHeight="1" x14ac:dyDescent="0.2">
      <c r="A29" s="111" t="s">
        <v>163</v>
      </c>
      <c r="B29" s="159" t="s">
        <v>24</v>
      </c>
      <c r="C29" s="159"/>
      <c r="D29" s="159"/>
      <c r="E29" s="159"/>
      <c r="F29" s="113"/>
      <c r="G29" s="113"/>
      <c r="H29" s="113"/>
    </row>
    <row r="30" spans="1:8" ht="65.25" customHeight="1" x14ac:dyDescent="0.2">
      <c r="A30" s="111" t="s">
        <v>165</v>
      </c>
      <c r="B30" s="158" t="s">
        <v>166</v>
      </c>
      <c r="C30" s="158"/>
      <c r="D30" s="158"/>
      <c r="E30" s="158"/>
      <c r="F30" s="117"/>
      <c r="G30" s="118"/>
      <c r="H30" s="118"/>
    </row>
    <row r="31" spans="1:8" ht="15" x14ac:dyDescent="0.2">
      <c r="A31" s="114"/>
      <c r="B31" s="112"/>
      <c r="C31" s="115"/>
      <c r="D31" s="115"/>
      <c r="E31" s="116"/>
      <c r="F31" s="117"/>
      <c r="G31" s="118"/>
      <c r="H31" s="118"/>
    </row>
    <row r="32" spans="1:8" ht="15" x14ac:dyDescent="0.2">
      <c r="A32" s="119"/>
      <c r="B32" s="113"/>
      <c r="C32" s="113"/>
      <c r="D32" s="113"/>
      <c r="E32" s="113"/>
      <c r="F32" s="113"/>
      <c r="G32" s="113"/>
      <c r="H32" s="113"/>
    </row>
    <row r="33" spans="1:6" x14ac:dyDescent="0.2">
      <c r="A33" s="119"/>
      <c r="B33" s="120"/>
      <c r="C33" s="103"/>
      <c r="D33" s="121"/>
      <c r="E33" s="121"/>
      <c r="F33" s="122"/>
    </row>
    <row r="34" spans="1:6" x14ac:dyDescent="0.2">
      <c r="A34" s="119"/>
      <c r="B34" s="120"/>
      <c r="C34" s="103"/>
      <c r="D34" s="121"/>
      <c r="E34" s="121"/>
      <c r="F34" s="122"/>
    </row>
    <row r="35" spans="1:6" x14ac:dyDescent="0.2">
      <c r="A35" s="119"/>
      <c r="B35" s="120"/>
      <c r="C35" s="103"/>
      <c r="D35" s="121"/>
      <c r="E35" s="121"/>
      <c r="F35" s="122"/>
    </row>
    <row r="36" spans="1:6" x14ac:dyDescent="0.2">
      <c r="A36" s="119"/>
      <c r="B36" s="120"/>
      <c r="C36" s="103"/>
      <c r="D36" s="121"/>
      <c r="E36" s="121"/>
      <c r="F36" s="122"/>
    </row>
    <row r="37" spans="1:6" x14ac:dyDescent="0.2">
      <c r="A37" s="119"/>
      <c r="B37" s="120"/>
      <c r="C37" s="103"/>
      <c r="D37" s="121"/>
      <c r="E37" s="121"/>
      <c r="F37" s="122"/>
    </row>
    <row r="38" spans="1:6" x14ac:dyDescent="0.2">
      <c r="A38" s="119"/>
      <c r="B38" s="120"/>
      <c r="C38" s="103"/>
      <c r="D38" s="121"/>
      <c r="E38" s="121"/>
      <c r="F38" s="122"/>
    </row>
    <row r="39" spans="1:6" x14ac:dyDescent="0.2">
      <c r="A39" s="119"/>
      <c r="B39" s="120"/>
      <c r="C39" s="103"/>
      <c r="D39" s="121"/>
      <c r="E39" s="121"/>
      <c r="F39" s="122"/>
    </row>
    <row r="40" spans="1:6" x14ac:dyDescent="0.2">
      <c r="A40" s="119"/>
      <c r="B40" s="120"/>
      <c r="C40" s="103"/>
      <c r="D40" s="121"/>
      <c r="E40" s="121"/>
      <c r="F40" s="122"/>
    </row>
    <row r="41" spans="1:6" x14ac:dyDescent="0.2">
      <c r="A41" s="119"/>
      <c r="B41" s="120"/>
      <c r="C41" s="103"/>
      <c r="D41" s="121"/>
      <c r="E41" s="121"/>
      <c r="F41" s="122"/>
    </row>
    <row r="42" spans="1:6" x14ac:dyDescent="0.2">
      <c r="A42" s="119"/>
      <c r="B42" s="120"/>
      <c r="C42" s="103"/>
      <c r="D42" s="121"/>
      <c r="E42" s="121"/>
      <c r="F42" s="122"/>
    </row>
    <row r="43" spans="1:6" x14ac:dyDescent="0.2">
      <c r="A43" s="119"/>
      <c r="B43" s="120"/>
      <c r="C43" s="103"/>
      <c r="D43" s="121"/>
      <c r="E43" s="121"/>
      <c r="F43" s="122"/>
    </row>
    <row r="44" spans="1:6" x14ac:dyDescent="0.2">
      <c r="A44" s="119"/>
      <c r="B44" s="120"/>
      <c r="C44" s="103"/>
      <c r="D44" s="121"/>
      <c r="E44" s="121"/>
      <c r="F44" s="122"/>
    </row>
    <row r="45" spans="1:6" x14ac:dyDescent="0.2">
      <c r="A45" s="119"/>
      <c r="B45" s="120"/>
      <c r="C45" s="103"/>
      <c r="D45" s="121"/>
      <c r="E45" s="121"/>
      <c r="F45" s="122"/>
    </row>
    <row r="46" spans="1:6" x14ac:dyDescent="0.2">
      <c r="A46" s="119"/>
      <c r="B46" s="120"/>
      <c r="C46" s="103"/>
      <c r="D46" s="121"/>
      <c r="E46" s="121"/>
      <c r="F46" s="122"/>
    </row>
    <row r="47" spans="1:6" x14ac:dyDescent="0.2">
      <c r="A47" s="119"/>
      <c r="B47" s="120"/>
      <c r="C47" s="103"/>
      <c r="D47" s="121"/>
      <c r="E47" s="121"/>
      <c r="F47" s="122"/>
    </row>
    <row r="48" spans="1:6" x14ac:dyDescent="0.2">
      <c r="A48" s="119"/>
      <c r="B48" s="120"/>
      <c r="C48" s="103"/>
      <c r="D48" s="121"/>
      <c r="E48" s="121"/>
      <c r="F48" s="122"/>
    </row>
    <row r="49" spans="1:9" x14ac:dyDescent="0.2">
      <c r="A49" s="119"/>
      <c r="B49" s="120"/>
      <c r="C49" s="103"/>
      <c r="D49" s="121"/>
      <c r="E49" s="121"/>
      <c r="F49" s="122"/>
    </row>
    <row r="50" spans="1:9" x14ac:dyDescent="0.2">
      <c r="A50" s="119"/>
      <c r="B50" s="120"/>
      <c r="C50" s="103"/>
      <c r="D50" s="121"/>
      <c r="E50" s="121"/>
      <c r="F50" s="122"/>
    </row>
    <row r="51" spans="1:9" x14ac:dyDescent="0.2">
      <c r="A51" s="119"/>
      <c r="B51" s="120"/>
      <c r="C51" s="103"/>
      <c r="D51" s="121"/>
      <c r="E51" s="121"/>
      <c r="F51" s="122"/>
    </row>
    <row r="52" spans="1:9" x14ac:dyDescent="0.2">
      <c r="A52" s="119"/>
      <c r="B52" s="120"/>
      <c r="C52" s="103"/>
      <c r="D52" s="121"/>
      <c r="E52" s="121"/>
      <c r="F52" s="122"/>
    </row>
    <row r="53" spans="1:9" ht="14.25" customHeight="1" x14ac:dyDescent="0.2">
      <c r="A53" s="123"/>
      <c r="B53" s="124"/>
      <c r="C53" s="103"/>
      <c r="D53" s="121"/>
      <c r="E53" s="125"/>
      <c r="F53" s="126"/>
    </row>
    <row r="54" spans="1:9" s="103" customFormat="1" ht="14.25" customHeight="1" x14ac:dyDescent="0.2">
      <c r="A54" s="127"/>
      <c r="B54" s="120"/>
      <c r="C54" s="127"/>
      <c r="D54" s="121"/>
      <c r="E54" s="121"/>
      <c r="F54" s="122"/>
    </row>
    <row r="55" spans="1:9" s="103" customFormat="1" ht="14.25" customHeight="1" x14ac:dyDescent="0.2">
      <c r="A55" s="128"/>
      <c r="B55" s="129"/>
      <c r="D55" s="121"/>
      <c r="E55" s="125"/>
      <c r="F55" s="125"/>
      <c r="I55" s="130"/>
    </row>
    <row r="56" spans="1:9" s="103" customFormat="1" ht="14.25" customHeight="1" x14ac:dyDescent="0.2">
      <c r="A56" s="131"/>
      <c r="B56" s="132"/>
      <c r="C56" s="133"/>
      <c r="D56" s="134"/>
      <c r="E56" s="135"/>
      <c r="F56" s="136"/>
      <c r="I56" s="130"/>
    </row>
    <row r="57" spans="1:9" s="103" customFormat="1" x14ac:dyDescent="0.2">
      <c r="A57" s="119"/>
      <c r="B57" s="120"/>
      <c r="C57" s="133"/>
      <c r="D57" s="134"/>
      <c r="E57" s="135"/>
      <c r="F57" s="136"/>
      <c r="I57" s="130"/>
    </row>
    <row r="58" spans="1:9" x14ac:dyDescent="0.2">
      <c r="A58" s="119"/>
      <c r="B58" s="120"/>
      <c r="C58" s="103"/>
      <c r="D58" s="121"/>
      <c r="E58" s="121"/>
      <c r="F58" s="122"/>
    </row>
    <row r="59" spans="1:9" s="98" customFormat="1" ht="14.85" customHeight="1" x14ac:dyDescent="0.2">
      <c r="A59" s="137"/>
      <c r="B59" s="138"/>
      <c r="C59" s="103"/>
      <c r="D59" s="121"/>
      <c r="E59" s="122"/>
      <c r="F59" s="122"/>
    </row>
    <row r="60" spans="1:9" s="98" customFormat="1" ht="69" customHeight="1" x14ac:dyDescent="0.2">
      <c r="A60" s="119"/>
      <c r="B60" s="120"/>
      <c r="C60" s="103"/>
      <c r="D60" s="121"/>
      <c r="E60" s="122"/>
      <c r="F60" s="122"/>
    </row>
    <row r="61" spans="1:9" x14ac:dyDescent="0.2">
      <c r="A61" s="119"/>
      <c r="B61" s="120"/>
      <c r="C61" s="103"/>
      <c r="D61" s="121"/>
      <c r="E61" s="121"/>
      <c r="F61" s="122"/>
    </row>
    <row r="62" spans="1:9" ht="14.25" customHeight="1" x14ac:dyDescent="0.2">
      <c r="B62" s="120"/>
      <c r="C62" s="103"/>
      <c r="D62" s="121"/>
      <c r="E62" s="122"/>
      <c r="F62" s="122"/>
    </row>
    <row r="63" spans="1:9" x14ac:dyDescent="0.2">
      <c r="A63" s="119"/>
      <c r="B63" s="120"/>
      <c r="C63" s="103"/>
      <c r="D63" s="121"/>
      <c r="E63" s="122"/>
      <c r="F63" s="122"/>
    </row>
    <row r="64" spans="1:9" x14ac:dyDescent="0.2">
      <c r="A64" s="119"/>
      <c r="B64" s="120"/>
      <c r="C64" s="103"/>
      <c r="D64" s="121"/>
      <c r="E64" s="121"/>
      <c r="F64" s="122"/>
    </row>
    <row r="65" spans="1:9" x14ac:dyDescent="0.2">
      <c r="B65" s="120"/>
      <c r="C65" s="103"/>
      <c r="D65" s="121"/>
      <c r="E65" s="122"/>
      <c r="F65" s="122"/>
    </row>
    <row r="66" spans="1:9" x14ac:dyDescent="0.2">
      <c r="A66" s="119"/>
      <c r="B66" s="120"/>
      <c r="C66" s="103"/>
      <c r="D66" s="121"/>
      <c r="E66" s="122"/>
      <c r="F66" s="122"/>
    </row>
    <row r="67" spans="1:9" x14ac:dyDescent="0.2">
      <c r="A67" s="119"/>
      <c r="B67" s="120"/>
      <c r="C67" s="103"/>
      <c r="D67" s="121"/>
      <c r="E67" s="121"/>
      <c r="F67" s="122"/>
    </row>
    <row r="68" spans="1:9" s="98" customFormat="1" ht="14.85" customHeight="1" x14ac:dyDescent="0.2">
      <c r="A68" s="137"/>
      <c r="B68" s="138"/>
      <c r="C68" s="103"/>
      <c r="D68" s="121"/>
      <c r="E68" s="122"/>
      <c r="F68" s="122"/>
    </row>
    <row r="69" spans="1:9" s="103" customFormat="1" x14ac:dyDescent="0.2">
      <c r="A69" s="119"/>
      <c r="B69" s="120"/>
      <c r="C69" s="133"/>
      <c r="D69" s="134"/>
      <c r="E69" s="135"/>
      <c r="F69" s="136"/>
      <c r="I69" s="130"/>
    </row>
    <row r="70" spans="1:9" x14ac:dyDescent="0.2">
      <c r="A70" s="119"/>
      <c r="B70" s="120"/>
      <c r="C70" s="103"/>
      <c r="D70" s="121"/>
      <c r="E70" s="121"/>
      <c r="F70" s="122"/>
    </row>
    <row r="71" spans="1:9" s="103" customFormat="1" ht="14.25" customHeight="1" x14ac:dyDescent="0.2">
      <c r="A71" s="131"/>
      <c r="B71" s="132"/>
      <c r="C71" s="133"/>
      <c r="D71" s="134"/>
      <c r="E71" s="135"/>
      <c r="F71" s="136"/>
      <c r="I71" s="130"/>
    </row>
    <row r="72" spans="1:9" x14ac:dyDescent="0.2">
      <c r="A72" s="119"/>
      <c r="B72" s="120"/>
      <c r="C72" s="103"/>
      <c r="D72" s="121"/>
      <c r="E72" s="125"/>
      <c r="F72" s="125"/>
    </row>
    <row r="73" spans="1:9" x14ac:dyDescent="0.2">
      <c r="A73" s="119"/>
      <c r="B73" s="120"/>
      <c r="C73" s="103"/>
      <c r="D73" s="121"/>
      <c r="E73" s="121"/>
      <c r="F73" s="122"/>
    </row>
    <row r="75" spans="1:9" x14ac:dyDescent="0.2">
      <c r="A75" s="119"/>
      <c r="B75" s="120"/>
      <c r="C75" s="103"/>
      <c r="D75" s="121"/>
      <c r="E75" s="122"/>
      <c r="F75" s="122"/>
    </row>
    <row r="76" spans="1:9" x14ac:dyDescent="0.2">
      <c r="A76" s="119"/>
      <c r="B76" s="120"/>
      <c r="C76" s="103"/>
      <c r="D76" s="121"/>
      <c r="E76" s="121"/>
      <c r="F76" s="122"/>
    </row>
    <row r="78" spans="1:9" x14ac:dyDescent="0.2">
      <c r="A78" s="119"/>
      <c r="B78" s="120"/>
      <c r="C78" s="103"/>
      <c r="D78" s="121"/>
      <c r="E78" s="122"/>
      <c r="F78" s="122"/>
    </row>
    <row r="79" spans="1:9" x14ac:dyDescent="0.2">
      <c r="A79" s="119"/>
      <c r="B79" s="120"/>
      <c r="C79" s="103"/>
      <c r="D79" s="121"/>
      <c r="E79" s="121"/>
      <c r="F79" s="122"/>
    </row>
    <row r="81" spans="1:6" x14ac:dyDescent="0.2">
      <c r="A81" s="119"/>
      <c r="B81" s="120"/>
      <c r="C81" s="103"/>
      <c r="D81" s="121"/>
      <c r="E81" s="122"/>
      <c r="F81" s="122"/>
    </row>
    <row r="82" spans="1:6" x14ac:dyDescent="0.2">
      <c r="A82" s="119"/>
      <c r="B82" s="120"/>
      <c r="C82" s="103"/>
      <c r="D82" s="121"/>
      <c r="E82" s="121"/>
      <c r="F82" s="122"/>
    </row>
    <row r="84" spans="1:6" x14ac:dyDescent="0.2">
      <c r="A84" s="119"/>
      <c r="B84" s="120"/>
      <c r="C84" s="103"/>
      <c r="D84" s="121"/>
      <c r="E84" s="122"/>
      <c r="F84" s="122"/>
    </row>
    <row r="85" spans="1:6" x14ac:dyDescent="0.2">
      <c r="A85" s="119"/>
      <c r="B85" s="120"/>
      <c r="C85" s="103"/>
      <c r="D85" s="121"/>
      <c r="E85" s="121"/>
      <c r="F85" s="122"/>
    </row>
    <row r="87" spans="1:6" x14ac:dyDescent="0.2">
      <c r="A87" s="119"/>
      <c r="B87" s="120"/>
      <c r="C87" s="103"/>
      <c r="D87" s="121"/>
      <c r="E87" s="122"/>
      <c r="F87" s="122"/>
    </row>
    <row r="88" spans="1:6" x14ac:dyDescent="0.2">
      <c r="A88" s="119"/>
      <c r="B88" s="120"/>
      <c r="C88" s="103"/>
      <c r="D88" s="121"/>
      <c r="E88" s="121"/>
      <c r="F88" s="122"/>
    </row>
    <row r="90" spans="1:6" x14ac:dyDescent="0.2">
      <c r="A90" s="119"/>
      <c r="B90" s="120"/>
      <c r="C90" s="103"/>
      <c r="D90" s="121"/>
      <c r="E90" s="122"/>
      <c r="F90" s="122"/>
    </row>
    <row r="91" spans="1:6" x14ac:dyDescent="0.2">
      <c r="A91" s="119"/>
      <c r="B91" s="120"/>
      <c r="C91" s="103"/>
      <c r="D91" s="121"/>
      <c r="E91" s="121"/>
      <c r="F91" s="122"/>
    </row>
    <row r="93" spans="1:6" ht="14.85" customHeight="1" x14ac:dyDescent="0.2">
      <c r="A93" s="123"/>
      <c r="B93" s="124"/>
      <c r="C93" s="103"/>
      <c r="D93" s="121"/>
      <c r="E93" s="125"/>
      <c r="F93" s="126"/>
    </row>
    <row r="98" spans="1:6" x14ac:dyDescent="0.2">
      <c r="A98" s="139"/>
      <c r="B98" s="140"/>
    </row>
    <row r="99" spans="1:6" x14ac:dyDescent="0.2">
      <c r="E99" s="157"/>
      <c r="F99" s="157"/>
    </row>
    <row r="100" spans="1:6" x14ac:dyDescent="0.2">
      <c r="A100" s="123"/>
      <c r="B100" s="150"/>
      <c r="C100" s="150"/>
      <c r="D100" s="150"/>
      <c r="E100" s="151"/>
      <c r="F100" s="151"/>
    </row>
    <row r="102" spans="1:6" x14ac:dyDescent="0.2">
      <c r="A102" s="123"/>
      <c r="B102" s="150"/>
      <c r="C102" s="150"/>
      <c r="D102" s="150"/>
      <c r="E102" s="151"/>
      <c r="F102" s="151"/>
    </row>
    <row r="104" spans="1:6" x14ac:dyDescent="0.2">
      <c r="B104" s="140"/>
    </row>
  </sheetData>
  <mergeCells count="19">
    <mergeCell ref="B29:E29"/>
    <mergeCell ref="A1:F5"/>
    <mergeCell ref="E7:F7"/>
    <mergeCell ref="A9:B9"/>
    <mergeCell ref="B11:E11"/>
    <mergeCell ref="B13:E13"/>
    <mergeCell ref="B15:E15"/>
    <mergeCell ref="B17:E17"/>
    <mergeCell ref="B19:E19"/>
    <mergeCell ref="B23:E23"/>
    <mergeCell ref="B25:E25"/>
    <mergeCell ref="B27:E27"/>
    <mergeCell ref="B21:E21"/>
    <mergeCell ref="B30:E30"/>
    <mergeCell ref="E99:F99"/>
    <mergeCell ref="B100:D100"/>
    <mergeCell ref="E100:F100"/>
    <mergeCell ref="B102:D102"/>
    <mergeCell ref="E102:F102"/>
  </mergeCells>
  <pageMargins left="0.98425196850393704" right="0.98425196850393704" top="0.51181102362204722" bottom="0.98425196850393704" header="0.19685039370078741" footer="0.70866141732283472"/>
  <pageSetup paperSize="9" scale="78" orientation="portrait" r:id="rId1"/>
  <headerFooter scaleWithDoc="0">
    <oddFooter>&amp;L&amp;"Tahoma,Uobičajeno"&amp;9Siječanj 2023.&amp;C8-&amp;P/&amp;N&amp;R&amp;"Tahoma,Uobičajeno"&amp;9rev. 0</oddFooter>
  </headerFooter>
  <rowBreaks count="2" manualBreakCount="2">
    <brk id="95" max="5" man="1"/>
    <brk id="116"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G243"/>
  <sheetViews>
    <sheetView view="pageBreakPreview" topLeftCell="A9" zoomScale="120" zoomScaleNormal="85" zoomScaleSheetLayoutView="120" workbookViewId="0">
      <selection activeCell="D13" sqref="D13"/>
    </sheetView>
  </sheetViews>
  <sheetFormatPr defaultRowHeight="12.75" x14ac:dyDescent="0.2"/>
  <cols>
    <col min="1" max="1" width="6.5703125" style="83" customWidth="1"/>
    <col min="2" max="2" width="57.140625" style="84" customWidth="1"/>
    <col min="3" max="3" width="6.5703125" style="85" customWidth="1"/>
    <col min="4" max="4" width="10.140625" style="2" bestFit="1" customWidth="1"/>
    <col min="5" max="5" width="10.85546875" style="2" customWidth="1"/>
    <col min="6" max="6" width="15" style="83" bestFit="1" customWidth="1"/>
    <col min="7" max="7" width="0" style="2" hidden="1" customWidth="1"/>
    <col min="8" max="16384" width="9.140625" style="2"/>
  </cols>
  <sheetData>
    <row r="1" spans="1:6" s="7" customFormat="1" x14ac:dyDescent="0.2">
      <c r="A1" s="164" t="s">
        <v>56</v>
      </c>
      <c r="B1" s="164"/>
      <c r="C1" s="164"/>
      <c r="D1" s="164"/>
      <c r="E1" s="164"/>
      <c r="F1" s="164"/>
    </row>
    <row r="2" spans="1:6" s="7" customFormat="1" x14ac:dyDescent="0.2">
      <c r="A2" s="164"/>
      <c r="B2" s="164"/>
      <c r="C2" s="164"/>
      <c r="D2" s="164"/>
      <c r="E2" s="164"/>
      <c r="F2" s="164"/>
    </row>
    <row r="3" spans="1:6" s="7" customFormat="1" x14ac:dyDescent="0.2">
      <c r="A3" s="164"/>
      <c r="B3" s="164"/>
      <c r="C3" s="164"/>
      <c r="D3" s="164"/>
      <c r="E3" s="164"/>
      <c r="F3" s="164"/>
    </row>
    <row r="4" spans="1:6" s="7" customFormat="1" x14ac:dyDescent="0.2">
      <c r="A4" s="164"/>
      <c r="B4" s="164"/>
      <c r="C4" s="164"/>
      <c r="D4" s="164"/>
      <c r="E4" s="164"/>
      <c r="F4" s="164"/>
    </row>
    <row r="5" spans="1:6" s="7" customFormat="1" x14ac:dyDescent="0.2">
      <c r="A5" s="165"/>
      <c r="B5" s="165"/>
      <c r="C5" s="165"/>
      <c r="D5" s="165"/>
      <c r="E5" s="165"/>
      <c r="F5" s="165"/>
    </row>
    <row r="6" spans="1:6" s="7" customFormat="1" ht="13.5" thickBot="1" x14ac:dyDescent="0.25">
      <c r="A6" s="1"/>
      <c r="B6" s="1"/>
      <c r="C6" s="1"/>
      <c r="F6" s="8"/>
    </row>
    <row r="7" spans="1:6" s="10" customFormat="1" ht="39.75" thickTop="1" thickBot="1" x14ac:dyDescent="0.25">
      <c r="A7" s="9" t="s">
        <v>8</v>
      </c>
      <c r="B7" s="9" t="s">
        <v>0</v>
      </c>
      <c r="C7" s="9" t="s">
        <v>1</v>
      </c>
      <c r="D7" s="9" t="s">
        <v>2</v>
      </c>
      <c r="E7" s="166" t="s">
        <v>60</v>
      </c>
      <c r="F7" s="166"/>
    </row>
    <row r="8" spans="1:6" s="13" customFormat="1" x14ac:dyDescent="0.2">
      <c r="A8" s="11"/>
      <c r="B8" s="12"/>
      <c r="C8" s="11"/>
      <c r="D8" s="11"/>
      <c r="E8" s="11" t="s">
        <v>3</v>
      </c>
      <c r="F8" s="11" t="s">
        <v>4</v>
      </c>
    </row>
    <row r="9" spans="1:6" s="7" customFormat="1" ht="13.5" thickBot="1" x14ac:dyDescent="0.25">
      <c r="A9" s="14">
        <v>1</v>
      </c>
      <c r="B9" s="15">
        <v>2</v>
      </c>
      <c r="C9" s="14">
        <v>3</v>
      </c>
      <c r="D9" s="14">
        <v>4</v>
      </c>
      <c r="E9" s="14">
        <v>5</v>
      </c>
      <c r="F9" s="14">
        <v>6</v>
      </c>
    </row>
    <row r="10" spans="1:6" s="7" customFormat="1" x14ac:dyDescent="0.2">
      <c r="A10" s="16"/>
      <c r="B10" s="17"/>
      <c r="C10" s="18"/>
      <c r="F10" s="8"/>
    </row>
    <row r="11" spans="1:6" x14ac:dyDescent="0.2">
      <c r="A11" s="19" t="s">
        <v>5</v>
      </c>
      <c r="B11" s="20" t="s">
        <v>43</v>
      </c>
      <c r="C11" s="21"/>
      <c r="D11" s="21"/>
      <c r="E11" s="21"/>
      <c r="F11" s="22"/>
    </row>
    <row r="12" spans="1:6" x14ac:dyDescent="0.2">
      <c r="A12" s="23"/>
      <c r="B12" s="24"/>
      <c r="C12" s="29"/>
      <c r="D12" s="28"/>
      <c r="E12" s="30"/>
      <c r="F12" s="30"/>
    </row>
    <row r="13" spans="1:6" ht="63.75" x14ac:dyDescent="0.2">
      <c r="A13" s="3" t="str">
        <f>A$11&amp;COUNTA(A$11:A12)&amp;"."</f>
        <v>1.1.</v>
      </c>
      <c r="B13" s="4" t="s">
        <v>61</v>
      </c>
      <c r="C13" s="6" t="s">
        <v>62</v>
      </c>
      <c r="D13" s="28">
        <v>1</v>
      </c>
      <c r="E13" s="28"/>
      <c r="F13" s="6">
        <f t="shared" ref="F13" si="0">D13*E13</f>
        <v>0</v>
      </c>
    </row>
    <row r="14" spans="1:6" x14ac:dyDescent="0.2">
      <c r="A14" s="23"/>
      <c r="B14" s="24"/>
      <c r="C14" s="29"/>
      <c r="D14" s="28"/>
      <c r="E14" s="30"/>
      <c r="F14" s="30"/>
    </row>
    <row r="15" spans="1:6" ht="102" x14ac:dyDescent="0.2">
      <c r="A15" s="3" t="str">
        <f>A$11&amp;COUNTA(A$11:A14)&amp;"."</f>
        <v>1.2.</v>
      </c>
      <c r="B15" s="4" t="s">
        <v>160</v>
      </c>
      <c r="C15" s="6" t="s">
        <v>62</v>
      </c>
      <c r="D15" s="28">
        <v>1</v>
      </c>
      <c r="E15" s="28"/>
      <c r="F15" s="6">
        <f t="shared" ref="F15" si="1">D15*E15</f>
        <v>0</v>
      </c>
    </row>
    <row r="16" spans="1:6" x14ac:dyDescent="0.2">
      <c r="A16" s="3"/>
      <c r="B16" s="4"/>
      <c r="C16" s="5"/>
      <c r="D16" s="6"/>
      <c r="E16" s="6"/>
      <c r="F16" s="6"/>
    </row>
    <row r="17" spans="1:6" ht="78" x14ac:dyDescent="0.2">
      <c r="A17" s="3" t="str">
        <f>A$11&amp;COUNTA(A$11:A16)&amp;"."</f>
        <v>1.3.</v>
      </c>
      <c r="B17" s="4" t="s">
        <v>78</v>
      </c>
      <c r="C17" s="5" t="s">
        <v>63</v>
      </c>
      <c r="D17" s="6">
        <v>10</v>
      </c>
      <c r="E17" s="6"/>
      <c r="F17" s="6">
        <f>D17*E17</f>
        <v>0</v>
      </c>
    </row>
    <row r="18" spans="1:6" x14ac:dyDescent="0.2">
      <c r="A18" s="3"/>
      <c r="B18" s="4"/>
      <c r="C18" s="5"/>
      <c r="D18" s="6"/>
      <c r="E18" s="6"/>
      <c r="F18" s="6"/>
    </row>
    <row r="19" spans="1:6" ht="116.25" x14ac:dyDescent="0.2">
      <c r="A19" s="3" t="str">
        <f>A$11&amp;COUNTA(A$11:A18)&amp;"."</f>
        <v>1.4.</v>
      </c>
      <c r="B19" s="4" t="s">
        <v>87</v>
      </c>
      <c r="C19" s="5" t="s">
        <v>63</v>
      </c>
      <c r="D19" s="6">
        <v>14</v>
      </c>
      <c r="E19" s="6"/>
      <c r="F19" s="6">
        <f>D19*E19</f>
        <v>0</v>
      </c>
    </row>
    <row r="20" spans="1:6" x14ac:dyDescent="0.2">
      <c r="A20" s="3"/>
      <c r="B20" s="4"/>
      <c r="C20" s="5"/>
      <c r="D20" s="6"/>
      <c r="E20" s="6"/>
      <c r="F20" s="6"/>
    </row>
    <row r="21" spans="1:6" ht="40.5" customHeight="1" x14ac:dyDescent="0.2">
      <c r="A21" s="3" t="str">
        <f>A$11&amp;COUNTA(A$11:A20)&amp;"."</f>
        <v>1.5.</v>
      </c>
      <c r="B21" s="4" t="s">
        <v>64</v>
      </c>
      <c r="C21" s="5" t="s">
        <v>63</v>
      </c>
      <c r="D21" s="6">
        <v>6</v>
      </c>
      <c r="E21" s="6"/>
      <c r="F21" s="6">
        <f>D21*E21</f>
        <v>0</v>
      </c>
    </row>
    <row r="22" spans="1:6" x14ac:dyDescent="0.2">
      <c r="A22" s="3"/>
      <c r="B22" s="4"/>
      <c r="C22" s="5"/>
      <c r="D22" s="6"/>
      <c r="E22" s="6"/>
      <c r="F22" s="6"/>
    </row>
    <row r="23" spans="1:6" ht="102" x14ac:dyDescent="0.2">
      <c r="A23" s="3" t="str">
        <f>A$11&amp;COUNTA(A$11:A22)&amp;"."</f>
        <v>1.6.</v>
      </c>
      <c r="B23" s="4" t="s">
        <v>159</v>
      </c>
      <c r="C23" s="5" t="s">
        <v>62</v>
      </c>
      <c r="D23" s="6">
        <v>1</v>
      </c>
      <c r="E23" s="6"/>
      <c r="F23" s="6">
        <f>D23*E23</f>
        <v>0</v>
      </c>
    </row>
    <row r="24" spans="1:6" x14ac:dyDescent="0.2">
      <c r="A24" s="3"/>
      <c r="B24" s="4"/>
      <c r="C24" s="5"/>
      <c r="D24" s="6"/>
      <c r="E24" s="6"/>
      <c r="F24" s="6"/>
    </row>
    <row r="25" spans="1:6" s="31" customFormat="1" ht="89.25" x14ac:dyDescent="0.2">
      <c r="A25" s="3" t="str">
        <f>A$11&amp;COUNTA(A$11:A24)&amp;"."</f>
        <v>1.7.</v>
      </c>
      <c r="B25" s="4" t="s">
        <v>65</v>
      </c>
      <c r="C25" s="5" t="s">
        <v>62</v>
      </c>
      <c r="D25" s="6">
        <v>1</v>
      </c>
      <c r="E25" s="6"/>
      <c r="F25" s="6">
        <f>D25*E25</f>
        <v>0</v>
      </c>
    </row>
    <row r="26" spans="1:6" x14ac:dyDescent="0.2">
      <c r="A26" s="3"/>
      <c r="B26" s="4"/>
      <c r="C26" s="5"/>
      <c r="D26" s="6"/>
      <c r="E26" s="6"/>
      <c r="F26" s="6"/>
    </row>
    <row r="27" spans="1:6" s="31" customFormat="1" ht="63.75" x14ac:dyDescent="0.2">
      <c r="A27" s="3" t="str">
        <f>A$11&amp;COUNTA(A$11:A26)&amp;"."</f>
        <v>1.8.</v>
      </c>
      <c r="B27" s="4" t="s">
        <v>66</v>
      </c>
      <c r="C27" s="5" t="s">
        <v>62</v>
      </c>
      <c r="D27" s="6">
        <v>2</v>
      </c>
      <c r="E27" s="6"/>
      <c r="F27" s="6">
        <f>D27*E27</f>
        <v>0</v>
      </c>
    </row>
    <row r="28" spans="1:6" x14ac:dyDescent="0.2">
      <c r="A28" s="3"/>
      <c r="B28" s="4"/>
      <c r="C28" s="5"/>
      <c r="D28" s="6"/>
      <c r="E28" s="6"/>
      <c r="F28" s="6"/>
    </row>
    <row r="29" spans="1:6" s="31" customFormat="1" ht="63.75" x14ac:dyDescent="0.2">
      <c r="A29" s="3" t="str">
        <f>A$11&amp;COUNTA(A$11:A28)&amp;"."</f>
        <v>1.9.</v>
      </c>
      <c r="B29" s="4" t="s">
        <v>86</v>
      </c>
      <c r="C29" s="5" t="s">
        <v>62</v>
      </c>
      <c r="D29" s="6">
        <v>1</v>
      </c>
      <c r="E29" s="6"/>
      <c r="F29" s="6">
        <f>D29*E29</f>
        <v>0</v>
      </c>
    </row>
    <row r="30" spans="1:6" x14ac:dyDescent="0.2">
      <c r="A30" s="3"/>
      <c r="B30" s="4"/>
      <c r="C30" s="5"/>
      <c r="D30" s="6"/>
      <c r="E30" s="6"/>
      <c r="F30" s="6"/>
    </row>
    <row r="31" spans="1:6" s="31" customFormat="1" ht="51" x14ac:dyDescent="0.2">
      <c r="A31" s="3" t="str">
        <f>A$11&amp;COUNTA(A$11:A30)&amp;"."</f>
        <v>1.10.</v>
      </c>
      <c r="B31" s="4" t="s">
        <v>67</v>
      </c>
      <c r="C31" s="5" t="s">
        <v>62</v>
      </c>
      <c r="D31" s="6">
        <v>1</v>
      </c>
      <c r="E31" s="6"/>
      <c r="F31" s="6">
        <f>D31*E31</f>
        <v>0</v>
      </c>
    </row>
    <row r="32" spans="1:6" x14ac:dyDescent="0.2">
      <c r="A32" s="3"/>
      <c r="B32" s="4"/>
      <c r="C32" s="5"/>
      <c r="D32" s="6"/>
      <c r="E32" s="6"/>
      <c r="F32" s="6"/>
    </row>
    <row r="33" spans="1:6" s="31" customFormat="1" ht="51" x14ac:dyDescent="0.2">
      <c r="A33" s="3" t="str">
        <f>A$11&amp;COUNTA(A$11:A32)&amp;"."</f>
        <v>1.11.</v>
      </c>
      <c r="B33" s="4" t="s">
        <v>68</v>
      </c>
      <c r="C33" s="5" t="s">
        <v>62</v>
      </c>
      <c r="D33" s="6">
        <v>1</v>
      </c>
      <c r="E33" s="6"/>
      <c r="F33" s="6">
        <f>D33*E33</f>
        <v>0</v>
      </c>
    </row>
    <row r="34" spans="1:6" x14ac:dyDescent="0.2">
      <c r="A34" s="3"/>
      <c r="B34" s="4"/>
      <c r="C34" s="5"/>
      <c r="D34" s="6"/>
      <c r="E34" s="6"/>
      <c r="F34" s="6"/>
    </row>
    <row r="35" spans="1:6" s="31" customFormat="1" ht="63.75" x14ac:dyDescent="0.2">
      <c r="A35" s="3" t="str">
        <f>A$11&amp;COUNTA(A$11:A34)&amp;"."</f>
        <v>1.12.</v>
      </c>
      <c r="B35" s="4" t="s">
        <v>133</v>
      </c>
      <c r="C35" s="5" t="s">
        <v>63</v>
      </c>
      <c r="D35" s="6">
        <v>5</v>
      </c>
      <c r="E35" s="6"/>
      <c r="F35" s="6">
        <f>D35*E35</f>
        <v>0</v>
      </c>
    </row>
    <row r="36" spans="1:6" x14ac:dyDescent="0.2">
      <c r="A36" s="3"/>
      <c r="B36" s="4"/>
      <c r="C36" s="5"/>
      <c r="D36" s="6"/>
      <c r="E36" s="6"/>
      <c r="F36" s="6"/>
    </row>
    <row r="37" spans="1:6" s="31" customFormat="1" ht="39.75" customHeight="1" x14ac:dyDescent="0.2">
      <c r="A37" s="3" t="str">
        <f>A$11&amp;COUNTA(A$11:A36)&amp;"."</f>
        <v>1.13.</v>
      </c>
      <c r="B37" s="32" t="s">
        <v>79</v>
      </c>
      <c r="C37" s="5" t="s">
        <v>80</v>
      </c>
      <c r="D37" s="6">
        <v>25</v>
      </c>
      <c r="E37" s="6"/>
      <c r="F37" s="6">
        <f>D37*E37</f>
        <v>0</v>
      </c>
    </row>
    <row r="38" spans="1:6" x14ac:dyDescent="0.2">
      <c r="A38" s="3"/>
      <c r="B38" s="4"/>
      <c r="C38" s="5"/>
      <c r="D38" s="6"/>
      <c r="E38" s="6"/>
      <c r="F38" s="6"/>
    </row>
    <row r="39" spans="1:6" s="31" customFormat="1" ht="76.5" x14ac:dyDescent="0.2">
      <c r="A39" s="3" t="str">
        <f>A$11&amp;COUNTA(A$11:A38)&amp;"."</f>
        <v>1.14.</v>
      </c>
      <c r="B39" s="33" t="s">
        <v>69</v>
      </c>
      <c r="C39" s="29" t="s">
        <v>62</v>
      </c>
      <c r="D39" s="28">
        <v>1</v>
      </c>
      <c r="E39" s="28"/>
      <c r="F39" s="28">
        <f>D39*E39</f>
        <v>0</v>
      </c>
    </row>
    <row r="40" spans="1:6" x14ac:dyDescent="0.2">
      <c r="A40" s="34"/>
      <c r="B40" s="35"/>
      <c r="C40" s="29"/>
      <c r="D40" s="28"/>
      <c r="E40" s="28"/>
      <c r="F40" s="30"/>
    </row>
    <row r="41" spans="1:6" x14ac:dyDescent="0.2">
      <c r="A41" s="36" t="str">
        <f>A11</f>
        <v>1.</v>
      </c>
      <c r="B41" s="37" t="str">
        <f>B11&amp;" UKUPNO:"</f>
        <v>DEMONTAŽA POSTOJEĆE OPREME UKUPNO:</v>
      </c>
      <c r="C41" s="38"/>
      <c r="D41" s="39"/>
      <c r="E41" s="40"/>
      <c r="F41" s="41">
        <f>SUM(F12:F39)</f>
        <v>0</v>
      </c>
    </row>
    <row r="42" spans="1:6" s="7" customFormat="1" x14ac:dyDescent="0.2">
      <c r="A42" s="16"/>
      <c r="B42" s="17"/>
      <c r="C42" s="42"/>
      <c r="F42" s="8"/>
    </row>
    <row r="43" spans="1:6" s="7" customFormat="1" x14ac:dyDescent="0.2">
      <c r="A43" s="16"/>
      <c r="B43" s="17"/>
      <c r="C43" s="42"/>
      <c r="F43" s="8"/>
    </row>
    <row r="44" spans="1:6" x14ac:dyDescent="0.2">
      <c r="A44" s="19" t="s">
        <v>6</v>
      </c>
      <c r="B44" s="20" t="s">
        <v>70</v>
      </c>
      <c r="C44" s="21"/>
      <c r="D44" s="21"/>
      <c r="E44" s="21"/>
      <c r="F44" s="22"/>
    </row>
    <row r="45" spans="1:6" x14ac:dyDescent="0.2">
      <c r="A45" s="23"/>
      <c r="B45" s="24"/>
      <c r="C45" s="25"/>
      <c r="D45" s="26"/>
      <c r="E45" s="27"/>
      <c r="F45" s="27"/>
    </row>
    <row r="46" spans="1:6" ht="178.5" x14ac:dyDescent="0.2">
      <c r="A46" s="3" t="str">
        <f>A$44&amp;COUNTA(A$44:A45)&amp;"."</f>
        <v>2.1.</v>
      </c>
      <c r="B46" s="4" t="s">
        <v>161</v>
      </c>
      <c r="C46" s="6" t="s">
        <v>62</v>
      </c>
      <c r="D46" s="28">
        <v>1</v>
      </c>
      <c r="E46" s="28"/>
      <c r="F46" s="6">
        <f t="shared" ref="F46" si="2">D46*E46</f>
        <v>0</v>
      </c>
    </row>
    <row r="47" spans="1:6" x14ac:dyDescent="0.2">
      <c r="A47" s="3"/>
      <c r="B47" s="4"/>
      <c r="C47" s="5"/>
      <c r="D47" s="6"/>
      <c r="E47" s="6"/>
      <c r="F47" s="6"/>
    </row>
    <row r="48" spans="1:6" ht="132.75" customHeight="1" x14ac:dyDescent="0.2">
      <c r="A48" s="3" t="str">
        <f>A$44&amp;COUNTA(A$44:A47)&amp;"."</f>
        <v>2.2.</v>
      </c>
      <c r="B48" s="4" t="s">
        <v>81</v>
      </c>
      <c r="C48" s="5" t="s">
        <v>62</v>
      </c>
      <c r="D48" s="6">
        <v>1</v>
      </c>
      <c r="E48" s="6"/>
      <c r="F48" s="6">
        <f>D48*E48</f>
        <v>0</v>
      </c>
    </row>
    <row r="49" spans="1:6" x14ac:dyDescent="0.2">
      <c r="A49" s="3"/>
      <c r="B49" s="4"/>
      <c r="C49" s="5"/>
      <c r="D49" s="6"/>
      <c r="E49" s="6"/>
      <c r="F49" s="6"/>
    </row>
    <row r="50" spans="1:6" ht="143.25" x14ac:dyDescent="0.2">
      <c r="A50" s="3" t="str">
        <f>A$44&amp;COUNTA(A$44:A49)&amp;"."</f>
        <v>2.3.</v>
      </c>
      <c r="B50" s="4" t="s">
        <v>82</v>
      </c>
      <c r="C50" s="5" t="s">
        <v>62</v>
      </c>
      <c r="D50" s="6">
        <v>1</v>
      </c>
      <c r="E50" s="6"/>
      <c r="F50" s="6">
        <f>D50*E50</f>
        <v>0</v>
      </c>
    </row>
    <row r="51" spans="1:6" x14ac:dyDescent="0.2">
      <c r="A51" s="3"/>
      <c r="B51" s="4"/>
      <c r="C51" s="5"/>
      <c r="D51" s="6"/>
      <c r="E51" s="6"/>
      <c r="F51" s="6"/>
    </row>
    <row r="52" spans="1:6" ht="89.25" x14ac:dyDescent="0.2">
      <c r="A52" s="3" t="str">
        <f>A$44&amp;COUNTA(A$44:A51)&amp;"."</f>
        <v>2.4.</v>
      </c>
      <c r="B52" s="4" t="s">
        <v>71</v>
      </c>
      <c r="C52" s="5" t="s">
        <v>62</v>
      </c>
      <c r="D52" s="6">
        <v>1</v>
      </c>
      <c r="E52" s="6"/>
      <c r="F52" s="6">
        <f>D52*E52</f>
        <v>0</v>
      </c>
    </row>
    <row r="53" spans="1:6" x14ac:dyDescent="0.2">
      <c r="A53" s="3"/>
      <c r="B53" s="4"/>
      <c r="C53" s="5"/>
      <c r="D53" s="6"/>
      <c r="E53" s="6"/>
      <c r="F53" s="6"/>
    </row>
    <row r="54" spans="1:6" ht="51" x14ac:dyDescent="0.2">
      <c r="A54" s="3" t="str">
        <f>A$44&amp;COUNTA(A$44:A53)&amp;"."</f>
        <v>2.5.</v>
      </c>
      <c r="B54" s="4" t="s">
        <v>72</v>
      </c>
      <c r="C54" s="5" t="s">
        <v>63</v>
      </c>
      <c r="D54" s="6">
        <v>1</v>
      </c>
      <c r="E54" s="6"/>
      <c r="F54" s="6">
        <f>D54*E54</f>
        <v>0</v>
      </c>
    </row>
    <row r="55" spans="1:6" x14ac:dyDescent="0.2">
      <c r="A55" s="34"/>
      <c r="B55" s="35"/>
      <c r="C55" s="29"/>
      <c r="D55" s="28"/>
      <c r="E55" s="28"/>
      <c r="F55" s="30"/>
    </row>
    <row r="56" spans="1:6" x14ac:dyDescent="0.2">
      <c r="A56" s="36" t="str">
        <f>A44</f>
        <v>2.</v>
      </c>
      <c r="B56" s="37" t="str">
        <f>B44&amp;" UKUPNO:"</f>
        <v>PRIVREMENO NAPAJANJE UKUPNO:</v>
      </c>
      <c r="C56" s="38"/>
      <c r="D56" s="39"/>
      <c r="E56" s="40"/>
      <c r="F56" s="41">
        <f>SUM(F45:F54)</f>
        <v>0</v>
      </c>
    </row>
    <row r="57" spans="1:6" s="7" customFormat="1" x14ac:dyDescent="0.2">
      <c r="A57" s="16"/>
      <c r="B57" s="17"/>
      <c r="C57" s="42"/>
      <c r="F57" s="8"/>
    </row>
    <row r="58" spans="1:6" s="7" customFormat="1" x14ac:dyDescent="0.2">
      <c r="A58" s="16"/>
      <c r="B58" s="17"/>
      <c r="C58" s="42"/>
      <c r="F58" s="8"/>
    </row>
    <row r="59" spans="1:6" x14ac:dyDescent="0.2">
      <c r="A59" s="19" t="s">
        <v>7</v>
      </c>
      <c r="B59" s="20" t="s">
        <v>44</v>
      </c>
      <c r="C59" s="38"/>
      <c r="D59" s="38"/>
      <c r="E59" s="38"/>
      <c r="F59" s="43"/>
    </row>
    <row r="60" spans="1:6" x14ac:dyDescent="0.2">
      <c r="A60" s="23"/>
      <c r="B60" s="44"/>
      <c r="C60" s="45"/>
      <c r="D60" s="46"/>
      <c r="E60" s="47"/>
      <c r="F60" s="47"/>
    </row>
    <row r="61" spans="1:6" ht="178.5" x14ac:dyDescent="0.2">
      <c r="A61" s="34" t="str">
        <f>A$59&amp;COUNTA(A59:A$60)&amp;"."</f>
        <v>3.1.</v>
      </c>
      <c r="B61" s="35" t="s">
        <v>169</v>
      </c>
      <c r="C61" s="48"/>
      <c r="D61" s="7"/>
      <c r="E61" s="7"/>
      <c r="F61" s="8"/>
    </row>
    <row r="62" spans="1:6" s="7" customFormat="1" ht="51" x14ac:dyDescent="0.2">
      <c r="A62" s="3"/>
      <c r="B62" s="49" t="s">
        <v>173</v>
      </c>
      <c r="C62" s="5"/>
      <c r="D62" s="6"/>
      <c r="E62" s="6"/>
      <c r="F62" s="6"/>
    </row>
    <row r="63" spans="1:6" s="7" customFormat="1" ht="102" x14ac:dyDescent="0.2">
      <c r="A63" s="3"/>
      <c r="B63" s="4" t="s">
        <v>172</v>
      </c>
      <c r="C63" s="5"/>
      <c r="D63" s="6"/>
      <c r="E63" s="6"/>
      <c r="F63" s="6"/>
    </row>
    <row r="64" spans="1:6" s="7" customFormat="1" ht="51" x14ac:dyDescent="0.2">
      <c r="A64" s="3"/>
      <c r="B64" s="4" t="s">
        <v>171</v>
      </c>
      <c r="C64" s="5"/>
      <c r="D64" s="6"/>
      <c r="E64" s="6"/>
      <c r="F64" s="6"/>
    </row>
    <row r="65" spans="1:6" s="7" customFormat="1" ht="153" x14ac:dyDescent="0.2">
      <c r="A65" s="3"/>
      <c r="B65" s="49" t="s">
        <v>170</v>
      </c>
      <c r="C65" s="5"/>
      <c r="D65" s="6"/>
      <c r="E65" s="6"/>
      <c r="F65" s="6"/>
    </row>
    <row r="66" spans="1:6" s="7" customFormat="1" ht="38.25" x14ac:dyDescent="0.2">
      <c r="A66" s="3"/>
      <c r="B66" s="4" t="s">
        <v>73</v>
      </c>
      <c r="C66" s="5"/>
      <c r="D66" s="6"/>
      <c r="E66" s="6"/>
      <c r="F66" s="6"/>
    </row>
    <row r="67" spans="1:6" s="7" customFormat="1" ht="102" x14ac:dyDescent="0.2">
      <c r="A67" s="3"/>
      <c r="B67" s="4" t="s">
        <v>174</v>
      </c>
      <c r="C67" s="5"/>
      <c r="D67" s="6"/>
      <c r="E67" s="6"/>
      <c r="F67" s="6"/>
    </row>
    <row r="68" spans="1:6" s="7" customFormat="1" ht="38.25" x14ac:dyDescent="0.2">
      <c r="A68" s="3"/>
      <c r="B68" s="4" t="s">
        <v>175</v>
      </c>
      <c r="C68" s="5"/>
      <c r="D68" s="6"/>
      <c r="E68" s="6"/>
      <c r="F68" s="6"/>
    </row>
    <row r="69" spans="1:6" s="7" customFormat="1" x14ac:dyDescent="0.2">
      <c r="A69" s="3"/>
      <c r="B69" s="4" t="s">
        <v>167</v>
      </c>
      <c r="C69" s="5"/>
      <c r="D69" s="6"/>
      <c r="E69" s="6"/>
      <c r="F69" s="6"/>
    </row>
    <row r="70" spans="1:6" s="7" customFormat="1" x14ac:dyDescent="0.2">
      <c r="A70" s="3"/>
      <c r="B70" s="50"/>
      <c r="C70" s="51" t="s">
        <v>62</v>
      </c>
      <c r="D70" s="52">
        <v>1</v>
      </c>
      <c r="E70" s="52"/>
      <c r="F70" s="52">
        <f>D70*E70</f>
        <v>0</v>
      </c>
    </row>
    <row r="71" spans="1:6" s="7" customFormat="1" x14ac:dyDescent="0.2">
      <c r="A71" s="3"/>
      <c r="B71" s="35"/>
      <c r="C71" s="5"/>
      <c r="D71" s="6"/>
      <c r="E71" s="6"/>
      <c r="F71" s="6"/>
    </row>
    <row r="72" spans="1:6" ht="242.25" x14ac:dyDescent="0.2">
      <c r="A72" s="34" t="str">
        <f>A$59&amp;COUNTA(A$59:A71)&amp;"."</f>
        <v>3.2.</v>
      </c>
      <c r="B72" s="53" t="s">
        <v>176</v>
      </c>
      <c r="C72" s="48"/>
      <c r="D72" s="7"/>
      <c r="E72" s="7"/>
      <c r="F72" s="8"/>
    </row>
    <row r="73" spans="1:6" x14ac:dyDescent="0.2">
      <c r="A73" s="34"/>
      <c r="B73" s="58"/>
      <c r="C73" s="51" t="s">
        <v>29</v>
      </c>
      <c r="D73" s="52">
        <v>1</v>
      </c>
      <c r="E73" s="52"/>
      <c r="F73" s="52">
        <f>D73*E73</f>
        <v>0</v>
      </c>
    </row>
    <row r="74" spans="1:6" s="1" customFormat="1" x14ac:dyDescent="0.2">
      <c r="A74" s="59"/>
      <c r="B74" s="60"/>
      <c r="C74" s="55"/>
      <c r="D74" s="56"/>
      <c r="E74" s="56"/>
      <c r="F74" s="57"/>
    </row>
    <row r="75" spans="1:6" s="1" customFormat="1" ht="204" x14ac:dyDescent="0.2">
      <c r="A75" s="34" t="str">
        <f>A$59&amp;COUNTA(A$59:A74)&amp;"."</f>
        <v>3.3.</v>
      </c>
      <c r="B75" s="61" t="s">
        <v>162</v>
      </c>
      <c r="C75" s="55"/>
      <c r="D75" s="56"/>
      <c r="E75" s="57"/>
      <c r="F75" s="57"/>
    </row>
    <row r="76" spans="1:6" s="7" customFormat="1" x14ac:dyDescent="0.2">
      <c r="A76" s="54"/>
      <c r="B76" s="62"/>
      <c r="C76" s="63" t="s">
        <v>62</v>
      </c>
      <c r="D76" s="64">
        <v>1</v>
      </c>
      <c r="E76" s="65"/>
      <c r="F76" s="64">
        <f>D76*E76</f>
        <v>0</v>
      </c>
    </row>
    <row r="77" spans="1:6" s="1" customFormat="1" x14ac:dyDescent="0.2">
      <c r="A77" s="54"/>
      <c r="B77" s="66"/>
      <c r="C77" s="55"/>
      <c r="D77" s="56"/>
      <c r="E77" s="57"/>
      <c r="F77" s="57"/>
    </row>
    <row r="78" spans="1:6" s="1" customFormat="1" ht="51" x14ac:dyDescent="0.2">
      <c r="A78" s="34" t="str">
        <f>A$59&amp;COUNTA(A$59:A77)&amp;"."</f>
        <v>3.4.</v>
      </c>
      <c r="B78" s="4" t="s">
        <v>74</v>
      </c>
      <c r="C78" s="5" t="s">
        <v>62</v>
      </c>
      <c r="D78" s="6">
        <v>1</v>
      </c>
      <c r="E78" s="6"/>
      <c r="F78" s="6">
        <f>D78*E78</f>
        <v>0</v>
      </c>
    </row>
    <row r="79" spans="1:6" s="1" customFormat="1" x14ac:dyDescent="0.2">
      <c r="A79" s="54"/>
      <c r="B79" s="66"/>
      <c r="C79" s="55"/>
      <c r="D79" s="56"/>
      <c r="E79" s="57"/>
      <c r="F79" s="57"/>
    </row>
    <row r="80" spans="1:6" s="1" customFormat="1" ht="141" customHeight="1" x14ac:dyDescent="0.2">
      <c r="A80" s="34" t="str">
        <f>A$59&amp;COUNTA(A$59:A79)&amp;"."</f>
        <v>3.5.</v>
      </c>
      <c r="B80" s="4" t="s">
        <v>75</v>
      </c>
      <c r="C80" s="5" t="s">
        <v>63</v>
      </c>
      <c r="D80" s="6">
        <v>1</v>
      </c>
      <c r="E80" s="6"/>
      <c r="F80" s="6">
        <f>D80*E80</f>
        <v>0</v>
      </c>
    </row>
    <row r="81" spans="1:6" s="1" customFormat="1" x14ac:dyDescent="0.2">
      <c r="A81" s="3"/>
      <c r="B81" s="67"/>
      <c r="C81" s="5"/>
      <c r="D81" s="6"/>
      <c r="E81" s="68"/>
      <c r="F81" s="68"/>
    </row>
    <row r="82" spans="1:6" s="1" customFormat="1" ht="102.75" customHeight="1" x14ac:dyDescent="0.2">
      <c r="A82" s="34" t="str">
        <f>A$59&amp;COUNTA(A$59:A81)&amp;"."</f>
        <v>3.6.</v>
      </c>
      <c r="B82" s="4" t="s">
        <v>77</v>
      </c>
      <c r="C82" s="5" t="s">
        <v>63</v>
      </c>
      <c r="D82" s="6">
        <v>1</v>
      </c>
      <c r="E82" s="6"/>
      <c r="F82" s="6">
        <f>D82*E82</f>
        <v>0</v>
      </c>
    </row>
    <row r="83" spans="1:6" s="31" customFormat="1" x14ac:dyDescent="0.2">
      <c r="A83" s="59"/>
      <c r="B83" s="60"/>
      <c r="C83" s="5"/>
      <c r="D83" s="6"/>
      <c r="E83" s="6"/>
      <c r="F83" s="68"/>
    </row>
    <row r="84" spans="1:6" s="31" customFormat="1" ht="76.5" x14ac:dyDescent="0.2">
      <c r="A84" s="34" t="str">
        <f>A$59&amp;COUNTA(A$59:A83)&amp;"."</f>
        <v>3.7.</v>
      </c>
      <c r="B84" s="4" t="s">
        <v>76</v>
      </c>
      <c r="C84" s="29" t="s">
        <v>62</v>
      </c>
      <c r="D84" s="28">
        <v>1</v>
      </c>
      <c r="E84" s="28"/>
      <c r="F84" s="28">
        <f>D84*E84</f>
        <v>0</v>
      </c>
    </row>
    <row r="85" spans="1:6" s="31" customFormat="1" x14ac:dyDescent="0.2">
      <c r="A85" s="34"/>
      <c r="B85" s="69"/>
      <c r="C85" s="29"/>
      <c r="D85" s="28"/>
      <c r="E85" s="30"/>
      <c r="F85" s="30"/>
    </row>
    <row r="86" spans="1:6" s="31" customFormat="1" ht="38.25" x14ac:dyDescent="0.2">
      <c r="A86" s="34" t="str">
        <f>A$59&amp;COUNTA(A$59:A85)&amp;"."</f>
        <v>3.8.</v>
      </c>
      <c r="B86" s="33" t="s">
        <v>83</v>
      </c>
      <c r="C86" s="29" t="s">
        <v>84</v>
      </c>
      <c r="D86" s="28">
        <v>100</v>
      </c>
      <c r="E86" s="28"/>
      <c r="F86" s="28">
        <f>D86*E86</f>
        <v>0</v>
      </c>
    </row>
    <row r="87" spans="1:6" x14ac:dyDescent="0.2">
      <c r="A87" s="34"/>
      <c r="B87" s="35"/>
      <c r="C87" s="29"/>
      <c r="D87" s="28"/>
      <c r="E87" s="28"/>
      <c r="F87" s="28"/>
    </row>
    <row r="88" spans="1:6" s="1" customFormat="1" ht="25.5" x14ac:dyDescent="0.2">
      <c r="A88" s="34" t="str">
        <f>A$59&amp;COUNTA(A$59:A77)&amp;"."</f>
        <v>3.4.</v>
      </c>
      <c r="B88" s="70" t="s">
        <v>85</v>
      </c>
      <c r="C88" s="55" t="s">
        <v>62</v>
      </c>
      <c r="D88" s="56">
        <v>1</v>
      </c>
      <c r="E88" s="56"/>
      <c r="F88" s="56">
        <f>D88*E88</f>
        <v>0</v>
      </c>
    </row>
    <row r="89" spans="1:6" x14ac:dyDescent="0.2">
      <c r="A89" s="34"/>
      <c r="B89" s="35"/>
      <c r="C89" s="29"/>
      <c r="D89" s="28"/>
      <c r="E89" s="28"/>
      <c r="F89" s="28"/>
    </row>
    <row r="90" spans="1:6" x14ac:dyDescent="0.2">
      <c r="A90" s="36" t="str">
        <f>A59</f>
        <v>3.</v>
      </c>
      <c r="B90" s="37" t="str">
        <f>B59&amp;" UKUPNO:"</f>
        <v>DIZEL ELEKTRIČNI AGREGAT UKUPNO:</v>
      </c>
      <c r="C90" s="38"/>
      <c r="D90" s="39"/>
      <c r="E90" s="40"/>
      <c r="F90" s="41">
        <f>SUM(F60:F89)</f>
        <v>0</v>
      </c>
    </row>
    <row r="91" spans="1:6" s="23" customFormat="1" x14ac:dyDescent="0.2">
      <c r="A91" s="71"/>
      <c r="B91" s="35"/>
      <c r="C91" s="29"/>
      <c r="D91" s="28"/>
      <c r="E91" s="28"/>
      <c r="F91" s="30"/>
    </row>
    <row r="92" spans="1:6" s="23" customFormat="1" x14ac:dyDescent="0.2">
      <c r="A92" s="71"/>
      <c r="B92" s="35"/>
      <c r="C92" s="29"/>
      <c r="D92" s="28"/>
      <c r="E92" s="28"/>
      <c r="F92" s="30"/>
    </row>
    <row r="93" spans="1:6" x14ac:dyDescent="0.2">
      <c r="A93" s="19" t="s">
        <v>9</v>
      </c>
      <c r="B93" s="20" t="s">
        <v>45</v>
      </c>
      <c r="C93" s="72"/>
      <c r="D93" s="72"/>
      <c r="E93" s="72"/>
      <c r="F93" s="73"/>
    </row>
    <row r="94" spans="1:6" s="1" customFormat="1" x14ac:dyDescent="0.2">
      <c r="A94" s="59"/>
      <c r="B94" s="60"/>
      <c r="C94" s="55"/>
      <c r="D94" s="56"/>
      <c r="E94" s="56"/>
      <c r="F94" s="57"/>
    </row>
    <row r="95" spans="1:6" s="1" customFormat="1" ht="165.75" x14ac:dyDescent="0.2">
      <c r="A95" s="34" t="str">
        <f>A$93&amp;COUNTA(A$93:A94)&amp;"."</f>
        <v>4.1.</v>
      </c>
      <c r="B95" s="4" t="s">
        <v>88</v>
      </c>
      <c r="C95" s="55"/>
      <c r="D95" s="56"/>
      <c r="E95" s="57"/>
      <c r="F95" s="57"/>
    </row>
    <row r="96" spans="1:6" s="7" customFormat="1" ht="38.25" x14ac:dyDescent="0.2">
      <c r="A96" s="3"/>
      <c r="B96" s="49" t="s">
        <v>89</v>
      </c>
      <c r="C96" s="55" t="s">
        <v>29</v>
      </c>
      <c r="D96" s="56">
        <v>1</v>
      </c>
      <c r="E96" s="6"/>
      <c r="F96" s="6"/>
    </row>
    <row r="97" spans="1:6" s="7" customFormat="1" x14ac:dyDescent="0.2">
      <c r="A97" s="3"/>
      <c r="B97" s="49" t="s">
        <v>90</v>
      </c>
      <c r="C97" s="55" t="s">
        <v>29</v>
      </c>
      <c r="D97" s="56">
        <v>1</v>
      </c>
      <c r="E97" s="6"/>
      <c r="F97" s="6"/>
    </row>
    <row r="98" spans="1:6" s="7" customFormat="1" ht="25.5" x14ac:dyDescent="0.2">
      <c r="A98" s="3"/>
      <c r="B98" s="49" t="s">
        <v>94</v>
      </c>
      <c r="C98" s="55" t="s">
        <v>29</v>
      </c>
      <c r="D98" s="56">
        <v>1</v>
      </c>
      <c r="E98" s="6"/>
      <c r="F98" s="6"/>
    </row>
    <row r="99" spans="1:6" s="7" customFormat="1" x14ac:dyDescent="0.2">
      <c r="A99" s="3"/>
      <c r="B99" s="49" t="s">
        <v>91</v>
      </c>
      <c r="C99" s="55" t="s">
        <v>29</v>
      </c>
      <c r="D99" s="56">
        <v>5</v>
      </c>
      <c r="E99" s="6"/>
      <c r="F99" s="6"/>
    </row>
    <row r="100" spans="1:6" s="7" customFormat="1" x14ac:dyDescent="0.2">
      <c r="A100" s="3"/>
      <c r="B100" s="49" t="s">
        <v>31</v>
      </c>
      <c r="C100" s="55" t="s">
        <v>29</v>
      </c>
      <c r="D100" s="56">
        <v>3</v>
      </c>
      <c r="E100" s="6"/>
      <c r="F100" s="6"/>
    </row>
    <row r="101" spans="1:6" s="7" customFormat="1" x14ac:dyDescent="0.2">
      <c r="A101" s="3"/>
      <c r="B101" s="49" t="s">
        <v>104</v>
      </c>
      <c r="C101" s="55" t="s">
        <v>29</v>
      </c>
      <c r="D101" s="56">
        <v>2</v>
      </c>
      <c r="E101" s="6"/>
      <c r="F101" s="6"/>
    </row>
    <row r="102" spans="1:6" s="7" customFormat="1" x14ac:dyDescent="0.2">
      <c r="A102" s="3"/>
      <c r="B102" s="49" t="s">
        <v>97</v>
      </c>
      <c r="C102" s="55" t="s">
        <v>29</v>
      </c>
      <c r="D102" s="56">
        <v>1</v>
      </c>
      <c r="E102" s="6"/>
      <c r="F102" s="6"/>
    </row>
    <row r="103" spans="1:6" s="7" customFormat="1" x14ac:dyDescent="0.2">
      <c r="A103" s="3"/>
      <c r="B103" s="49" t="s">
        <v>98</v>
      </c>
      <c r="C103" s="55" t="s">
        <v>29</v>
      </c>
      <c r="D103" s="56">
        <v>2</v>
      </c>
      <c r="E103" s="6"/>
      <c r="F103" s="6"/>
    </row>
    <row r="104" spans="1:6" s="7" customFormat="1" x14ac:dyDescent="0.2">
      <c r="A104" s="3"/>
      <c r="B104" s="49" t="s">
        <v>103</v>
      </c>
      <c r="C104" s="55" t="s">
        <v>29</v>
      </c>
      <c r="D104" s="56">
        <v>2</v>
      </c>
      <c r="E104" s="6"/>
      <c r="F104" s="6"/>
    </row>
    <row r="105" spans="1:6" s="7" customFormat="1" x14ac:dyDescent="0.2">
      <c r="A105" s="3"/>
      <c r="B105" s="49" t="s">
        <v>102</v>
      </c>
      <c r="C105" s="55" t="s">
        <v>29</v>
      </c>
      <c r="D105" s="56">
        <v>1</v>
      </c>
      <c r="E105" s="6"/>
      <c r="F105" s="6"/>
    </row>
    <row r="106" spans="1:6" s="7" customFormat="1" x14ac:dyDescent="0.2">
      <c r="A106" s="3"/>
      <c r="B106" s="49" t="s">
        <v>95</v>
      </c>
      <c r="C106" s="55" t="s">
        <v>29</v>
      </c>
      <c r="D106" s="56">
        <v>1</v>
      </c>
      <c r="E106" s="6"/>
      <c r="F106" s="6"/>
    </row>
    <row r="107" spans="1:6" s="7" customFormat="1" x14ac:dyDescent="0.2">
      <c r="A107" s="3"/>
      <c r="B107" s="49" t="s">
        <v>96</v>
      </c>
      <c r="C107" s="55" t="s">
        <v>29</v>
      </c>
      <c r="D107" s="56">
        <v>1</v>
      </c>
      <c r="E107" s="6"/>
      <c r="F107" s="6"/>
    </row>
    <row r="108" spans="1:6" s="7" customFormat="1" x14ac:dyDescent="0.2">
      <c r="A108" s="3"/>
      <c r="B108" s="49" t="s">
        <v>99</v>
      </c>
      <c r="C108" s="55" t="s">
        <v>29</v>
      </c>
      <c r="D108" s="56">
        <v>2</v>
      </c>
      <c r="E108" s="6"/>
      <c r="F108" s="6"/>
    </row>
    <row r="109" spans="1:6" s="7" customFormat="1" x14ac:dyDescent="0.2">
      <c r="A109" s="3"/>
      <c r="B109" s="49" t="s">
        <v>92</v>
      </c>
      <c r="C109" s="55" t="s">
        <v>29</v>
      </c>
      <c r="D109" s="56">
        <v>2</v>
      </c>
      <c r="E109" s="6"/>
      <c r="F109" s="6"/>
    </row>
    <row r="110" spans="1:6" s="7" customFormat="1" x14ac:dyDescent="0.2">
      <c r="A110" s="3"/>
      <c r="B110" s="49" t="s">
        <v>93</v>
      </c>
      <c r="C110" s="55" t="s">
        <v>29</v>
      </c>
      <c r="D110" s="56">
        <v>2</v>
      </c>
      <c r="E110" s="6"/>
      <c r="F110" s="6"/>
    </row>
    <row r="111" spans="1:6" s="7" customFormat="1" x14ac:dyDescent="0.2">
      <c r="A111" s="3"/>
      <c r="B111" s="49" t="s">
        <v>100</v>
      </c>
      <c r="C111" s="55" t="s">
        <v>29</v>
      </c>
      <c r="D111" s="56">
        <v>5</v>
      </c>
      <c r="E111" s="6"/>
      <c r="F111" s="6"/>
    </row>
    <row r="112" spans="1:6" s="7" customFormat="1" x14ac:dyDescent="0.2">
      <c r="A112" s="3"/>
      <c r="B112" s="49" t="s">
        <v>101</v>
      </c>
      <c r="C112" s="55" t="s">
        <v>29</v>
      </c>
      <c r="D112" s="56">
        <v>1</v>
      </c>
      <c r="E112" s="6"/>
      <c r="F112" s="6"/>
    </row>
    <row r="113" spans="1:7" s="7" customFormat="1" x14ac:dyDescent="0.2">
      <c r="A113" s="3"/>
      <c r="B113" s="49" t="s">
        <v>105</v>
      </c>
      <c r="C113" s="55" t="s">
        <v>29</v>
      </c>
      <c r="D113" s="56">
        <v>1</v>
      </c>
      <c r="E113" s="6"/>
      <c r="F113" s="6"/>
    </row>
    <row r="114" spans="1:7" s="7" customFormat="1" x14ac:dyDescent="0.2">
      <c r="A114" s="3"/>
      <c r="B114" s="49" t="s">
        <v>106</v>
      </c>
      <c r="C114" s="55" t="s">
        <v>29</v>
      </c>
      <c r="D114" s="56">
        <v>1</v>
      </c>
      <c r="E114" s="6"/>
      <c r="F114" s="6"/>
    </row>
    <row r="115" spans="1:7" s="7" customFormat="1" x14ac:dyDescent="0.2">
      <c r="A115" s="3"/>
      <c r="B115" s="49" t="s">
        <v>107</v>
      </c>
      <c r="C115" s="55" t="s">
        <v>29</v>
      </c>
      <c r="D115" s="56">
        <v>1</v>
      </c>
      <c r="E115" s="6"/>
      <c r="F115" s="6"/>
    </row>
    <row r="116" spans="1:7" s="7" customFormat="1" x14ac:dyDescent="0.2">
      <c r="A116" s="3"/>
      <c r="B116" s="49" t="s">
        <v>108</v>
      </c>
      <c r="C116" s="55" t="s">
        <v>29</v>
      </c>
      <c r="D116" s="56">
        <v>1</v>
      </c>
      <c r="E116" s="6"/>
      <c r="F116" s="6"/>
    </row>
    <row r="117" spans="1:7" s="7" customFormat="1" ht="14.25" x14ac:dyDescent="0.2">
      <c r="A117" s="3"/>
      <c r="B117" s="49" t="s">
        <v>109</v>
      </c>
      <c r="C117" s="55" t="s">
        <v>29</v>
      </c>
      <c r="D117" s="56">
        <v>1</v>
      </c>
      <c r="E117" s="6"/>
      <c r="F117" s="6"/>
    </row>
    <row r="118" spans="1:7" s="7" customFormat="1" x14ac:dyDescent="0.2">
      <c r="A118" s="3"/>
      <c r="B118" s="49" t="s">
        <v>110</v>
      </c>
      <c r="C118" s="55" t="s">
        <v>29</v>
      </c>
      <c r="D118" s="56">
        <v>1</v>
      </c>
      <c r="E118" s="6"/>
      <c r="F118" s="6"/>
    </row>
    <row r="119" spans="1:7" s="7" customFormat="1" x14ac:dyDescent="0.2">
      <c r="A119" s="3"/>
      <c r="B119" s="49" t="s">
        <v>111</v>
      </c>
      <c r="C119" s="55" t="s">
        <v>29</v>
      </c>
      <c r="D119" s="56">
        <v>1</v>
      </c>
      <c r="E119" s="6"/>
      <c r="F119" s="6"/>
    </row>
    <row r="120" spans="1:7" s="7" customFormat="1" ht="63.75" x14ac:dyDescent="0.2">
      <c r="A120" s="3"/>
      <c r="B120" s="4" t="s">
        <v>113</v>
      </c>
      <c r="C120" s="55" t="s">
        <v>112</v>
      </c>
      <c r="D120" s="56">
        <v>1</v>
      </c>
      <c r="E120" s="6"/>
      <c r="F120" s="6"/>
    </row>
    <row r="121" spans="1:7" s="7" customFormat="1" x14ac:dyDescent="0.2">
      <c r="A121" s="54"/>
      <c r="B121" s="62"/>
      <c r="C121" s="63" t="s">
        <v>63</v>
      </c>
      <c r="D121" s="64">
        <v>1</v>
      </c>
      <c r="E121" s="64"/>
      <c r="F121" s="64">
        <f>D121*E121</f>
        <v>0</v>
      </c>
    </row>
    <row r="122" spans="1:7" x14ac:dyDescent="0.2">
      <c r="A122" s="74"/>
      <c r="B122" s="4"/>
      <c r="C122" s="6"/>
      <c r="D122" s="28"/>
      <c r="E122" s="28"/>
      <c r="F122" s="6"/>
    </row>
    <row r="123" spans="1:7" ht="76.5" x14ac:dyDescent="0.2">
      <c r="A123" s="3" t="str">
        <f>A$93&amp;COUNTA(A$93:A122)&amp;"."</f>
        <v>4.2.</v>
      </c>
      <c r="B123" s="35" t="s">
        <v>137</v>
      </c>
      <c r="C123" s="29"/>
      <c r="D123" s="28"/>
      <c r="E123" s="28"/>
      <c r="F123" s="30"/>
      <c r="G123" s="7">
        <v>30000</v>
      </c>
    </row>
    <row r="124" spans="1:7" s="7" customFormat="1" ht="14.25" x14ac:dyDescent="0.2">
      <c r="A124" s="3"/>
      <c r="B124" s="4" t="s">
        <v>138</v>
      </c>
      <c r="C124" s="5" t="s">
        <v>28</v>
      </c>
      <c r="D124" s="6">
        <v>10</v>
      </c>
      <c r="E124" s="6"/>
      <c r="F124" s="6">
        <f t="shared" ref="F124" si="3">D124*E124</f>
        <v>0</v>
      </c>
    </row>
    <row r="125" spans="1:7" s="7" customFormat="1" ht="14.25" x14ac:dyDescent="0.2">
      <c r="A125" s="3"/>
      <c r="B125" s="4" t="s">
        <v>139</v>
      </c>
      <c r="C125" s="5" t="s">
        <v>28</v>
      </c>
      <c r="D125" s="6">
        <v>12</v>
      </c>
      <c r="E125" s="6"/>
      <c r="F125" s="6">
        <f t="shared" ref="F125" si="4">D125*E125</f>
        <v>0</v>
      </c>
    </row>
    <row r="126" spans="1:7" x14ac:dyDescent="0.2">
      <c r="A126" s="74"/>
      <c r="B126" s="4"/>
      <c r="C126" s="6"/>
      <c r="D126" s="28"/>
      <c r="E126" s="28"/>
      <c r="F126" s="6"/>
    </row>
    <row r="127" spans="1:7" ht="89.25" x14ac:dyDescent="0.2">
      <c r="A127" s="3" t="str">
        <f>A$93&amp;COUNTA(A$93:A126)&amp;"."</f>
        <v>4.3.</v>
      </c>
      <c r="B127" s="35" t="s">
        <v>114</v>
      </c>
      <c r="C127" s="29"/>
      <c r="D127" s="28"/>
      <c r="E127" s="28"/>
      <c r="F127" s="30"/>
      <c r="G127" s="7">
        <v>30000</v>
      </c>
    </row>
    <row r="128" spans="1:7" s="7" customFormat="1" ht="14.25" x14ac:dyDescent="0.2">
      <c r="A128" s="3"/>
      <c r="B128" s="4" t="s">
        <v>115</v>
      </c>
      <c r="C128" s="5" t="s">
        <v>28</v>
      </c>
      <c r="D128" s="6">
        <v>11</v>
      </c>
      <c r="E128" s="6"/>
      <c r="F128" s="6">
        <f t="shared" ref="F128:F129" si="5">D128*E128</f>
        <v>0</v>
      </c>
    </row>
    <row r="129" spans="1:7" s="7" customFormat="1" ht="14.25" x14ac:dyDescent="0.2">
      <c r="A129" s="3"/>
      <c r="B129" s="4" t="s">
        <v>116</v>
      </c>
      <c r="C129" s="5" t="s">
        <v>28</v>
      </c>
      <c r="D129" s="6">
        <v>22</v>
      </c>
      <c r="E129" s="6"/>
      <c r="F129" s="6">
        <f t="shared" si="5"/>
        <v>0</v>
      </c>
    </row>
    <row r="130" spans="1:7" s="7" customFormat="1" ht="14.25" x14ac:dyDescent="0.2">
      <c r="A130" s="3"/>
      <c r="B130" s="4" t="s">
        <v>117</v>
      </c>
      <c r="C130" s="5" t="s">
        <v>28</v>
      </c>
      <c r="D130" s="6">
        <v>16</v>
      </c>
      <c r="E130" s="6"/>
      <c r="F130" s="6">
        <f t="shared" ref="F130" si="6">D130*E130</f>
        <v>0</v>
      </c>
    </row>
    <row r="131" spans="1:7" s="7" customFormat="1" ht="14.25" x14ac:dyDescent="0.2">
      <c r="A131" s="3"/>
      <c r="B131" s="4" t="s">
        <v>118</v>
      </c>
      <c r="C131" s="5" t="s">
        <v>28</v>
      </c>
      <c r="D131" s="6">
        <v>10</v>
      </c>
      <c r="E131" s="6"/>
      <c r="F131" s="6">
        <f t="shared" ref="F131" si="7">D131*E131</f>
        <v>0</v>
      </c>
    </row>
    <row r="132" spans="1:7" s="7" customFormat="1" ht="14.25" x14ac:dyDescent="0.2">
      <c r="A132" s="3"/>
      <c r="B132" s="4" t="s">
        <v>119</v>
      </c>
      <c r="C132" s="5" t="s">
        <v>28</v>
      </c>
      <c r="D132" s="6">
        <v>10</v>
      </c>
      <c r="E132" s="6"/>
      <c r="F132" s="6">
        <f t="shared" ref="F132" si="8">D132*E132</f>
        <v>0</v>
      </c>
    </row>
    <row r="133" spans="1:7" x14ac:dyDescent="0.2">
      <c r="A133" s="74"/>
      <c r="B133" s="4"/>
      <c r="C133" s="6"/>
      <c r="D133" s="28"/>
      <c r="E133" s="28"/>
      <c r="F133" s="6"/>
    </row>
    <row r="134" spans="1:7" ht="76.5" x14ac:dyDescent="0.2">
      <c r="A134" s="3" t="str">
        <f>A$93&amp;COUNTA(A$93:A133)&amp;"."</f>
        <v>4.4.</v>
      </c>
      <c r="B134" s="35" t="s">
        <v>120</v>
      </c>
      <c r="C134" s="29"/>
      <c r="D134" s="28"/>
      <c r="E134" s="28"/>
      <c r="F134" s="30"/>
      <c r="G134" s="7">
        <v>30000</v>
      </c>
    </row>
    <row r="135" spans="1:7" s="7" customFormat="1" ht="14.25" x14ac:dyDescent="0.2">
      <c r="A135" s="3"/>
      <c r="B135" s="4" t="s">
        <v>121</v>
      </c>
      <c r="C135" s="5" t="s">
        <v>28</v>
      </c>
      <c r="D135" s="6">
        <v>11</v>
      </c>
      <c r="E135" s="6"/>
      <c r="F135" s="6">
        <f t="shared" ref="F135" si="9">D135*E135</f>
        <v>0</v>
      </c>
    </row>
    <row r="136" spans="1:7" x14ac:dyDescent="0.2">
      <c r="A136" s="74"/>
      <c r="B136" s="4"/>
      <c r="C136" s="6"/>
      <c r="D136" s="28"/>
      <c r="E136" s="28"/>
      <c r="F136" s="6"/>
    </row>
    <row r="137" spans="1:7" ht="78" x14ac:dyDescent="0.2">
      <c r="A137" s="3" t="str">
        <f>A$93&amp;COUNTA(A$93:A136)&amp;"."</f>
        <v>4.5.</v>
      </c>
      <c r="B137" s="35" t="s">
        <v>129</v>
      </c>
      <c r="C137" s="5" t="s">
        <v>28</v>
      </c>
      <c r="D137" s="6">
        <v>30</v>
      </c>
      <c r="E137" s="6"/>
      <c r="F137" s="6">
        <f t="shared" ref="F137" si="10">D137*E137</f>
        <v>0</v>
      </c>
      <c r="G137" s="7">
        <v>30000</v>
      </c>
    </row>
    <row r="138" spans="1:7" x14ac:dyDescent="0.2">
      <c r="A138" s="74"/>
      <c r="B138" s="4"/>
      <c r="C138" s="6"/>
      <c r="D138" s="28"/>
      <c r="E138" s="28"/>
      <c r="F138" s="6"/>
    </row>
    <row r="139" spans="1:7" ht="76.5" x14ac:dyDescent="0.2">
      <c r="A139" s="3" t="str">
        <f>A$93&amp;COUNTA(A$93:A138)&amp;"."</f>
        <v>4.6.</v>
      </c>
      <c r="B139" s="35" t="s">
        <v>122</v>
      </c>
      <c r="C139" s="29"/>
      <c r="D139" s="28"/>
      <c r="E139" s="28"/>
      <c r="F139" s="30"/>
      <c r="G139" s="7">
        <v>10000</v>
      </c>
    </row>
    <row r="140" spans="1:7" s="7" customFormat="1" ht="14.25" x14ac:dyDescent="0.2">
      <c r="A140" s="3"/>
      <c r="B140" s="4" t="s">
        <v>123</v>
      </c>
      <c r="C140" s="5" t="s">
        <v>28</v>
      </c>
      <c r="D140" s="6">
        <v>25</v>
      </c>
      <c r="E140" s="6"/>
      <c r="F140" s="6">
        <f>D140*E140</f>
        <v>0</v>
      </c>
    </row>
    <row r="141" spans="1:7" x14ac:dyDescent="0.2">
      <c r="A141" s="74"/>
      <c r="B141" s="4"/>
      <c r="C141" s="6"/>
      <c r="D141" s="28"/>
      <c r="E141" s="28"/>
      <c r="F141" s="6"/>
    </row>
    <row r="142" spans="1:7" ht="65.25" customHeight="1" x14ac:dyDescent="0.2">
      <c r="A142" s="3" t="str">
        <f>A$93&amp;COUNTA(A$93:A141)&amp;"."</f>
        <v>4.7.</v>
      </c>
      <c r="B142" s="35" t="s">
        <v>124</v>
      </c>
      <c r="C142" s="29"/>
      <c r="D142" s="28"/>
      <c r="E142" s="28"/>
      <c r="F142" s="30"/>
      <c r="G142" s="7">
        <v>10000</v>
      </c>
    </row>
    <row r="143" spans="1:7" s="7" customFormat="1" x14ac:dyDescent="0.2">
      <c r="A143" s="3"/>
      <c r="B143" s="4" t="s">
        <v>47</v>
      </c>
      <c r="C143" s="5" t="s">
        <v>28</v>
      </c>
      <c r="D143" s="6">
        <v>10</v>
      </c>
      <c r="E143" s="6"/>
      <c r="F143" s="6">
        <f>D143*E143</f>
        <v>0</v>
      </c>
    </row>
    <row r="144" spans="1:7" s="7" customFormat="1" x14ac:dyDescent="0.2">
      <c r="A144" s="3"/>
      <c r="B144" s="4" t="s">
        <v>46</v>
      </c>
      <c r="C144" s="5" t="s">
        <v>63</v>
      </c>
      <c r="D144" s="6">
        <v>5</v>
      </c>
      <c r="E144" s="6"/>
      <c r="F144" s="6">
        <f>D144*E144</f>
        <v>0</v>
      </c>
    </row>
    <row r="145" spans="1:7" x14ac:dyDescent="0.2">
      <c r="A145" s="74"/>
      <c r="B145" s="4"/>
      <c r="C145" s="6"/>
      <c r="D145" s="28"/>
      <c r="E145" s="28"/>
      <c r="F145" s="6"/>
    </row>
    <row r="146" spans="1:7" ht="52.5" customHeight="1" x14ac:dyDescent="0.2">
      <c r="A146" s="3" t="str">
        <f>A$93&amp;COUNTA(A$93:A145)&amp;"."</f>
        <v>4.8.</v>
      </c>
      <c r="B146" s="35" t="s">
        <v>125</v>
      </c>
      <c r="C146" s="5" t="s">
        <v>63</v>
      </c>
      <c r="D146" s="6">
        <v>25</v>
      </c>
      <c r="E146" s="6"/>
      <c r="F146" s="6">
        <f>D146*E146</f>
        <v>0</v>
      </c>
      <c r="G146" s="7">
        <v>10000</v>
      </c>
    </row>
    <row r="147" spans="1:7" x14ac:dyDescent="0.2">
      <c r="A147" s="74"/>
      <c r="B147" s="4"/>
      <c r="C147" s="6"/>
      <c r="D147" s="28"/>
      <c r="E147" s="28"/>
      <c r="F147" s="6"/>
    </row>
    <row r="148" spans="1:7" ht="52.5" customHeight="1" x14ac:dyDescent="0.2">
      <c r="A148" s="3" t="str">
        <f>A$93&amp;COUNTA(A$93:A147)&amp;"."</f>
        <v>4.9.</v>
      </c>
      <c r="B148" s="35" t="s">
        <v>140</v>
      </c>
      <c r="C148" s="5" t="s">
        <v>63</v>
      </c>
      <c r="D148" s="6">
        <v>4</v>
      </c>
      <c r="E148" s="6"/>
      <c r="F148" s="6">
        <f>D148*E148</f>
        <v>0</v>
      </c>
      <c r="G148" s="7">
        <v>10000</v>
      </c>
    </row>
    <row r="149" spans="1:7" x14ac:dyDescent="0.2">
      <c r="A149" s="74"/>
      <c r="B149" s="4"/>
      <c r="C149" s="6"/>
      <c r="D149" s="28"/>
      <c r="E149" s="28"/>
      <c r="F149" s="6"/>
    </row>
    <row r="150" spans="1:7" ht="52.5" customHeight="1" x14ac:dyDescent="0.2">
      <c r="A150" s="3" t="str">
        <f>A$93&amp;COUNTA(A$93:A149)&amp;"."</f>
        <v>4.10.</v>
      </c>
      <c r="B150" s="35" t="s">
        <v>141</v>
      </c>
      <c r="C150" s="5" t="s">
        <v>63</v>
      </c>
      <c r="D150" s="6">
        <v>1</v>
      </c>
      <c r="E150" s="6"/>
      <c r="F150" s="6">
        <f>D150*E150</f>
        <v>0</v>
      </c>
      <c r="G150" s="7">
        <v>10000</v>
      </c>
    </row>
    <row r="151" spans="1:7" x14ac:dyDescent="0.2">
      <c r="A151" s="74"/>
      <c r="B151" s="4"/>
      <c r="C151" s="6"/>
      <c r="D151" s="28"/>
      <c r="E151" s="28"/>
      <c r="F151" s="6"/>
    </row>
    <row r="152" spans="1:7" ht="65.25" x14ac:dyDescent="0.2">
      <c r="A152" s="3" t="str">
        <f>A$93&amp;COUNTA(A$93:A151)&amp;"."</f>
        <v>4.11.</v>
      </c>
      <c r="B152" s="35" t="s">
        <v>126</v>
      </c>
      <c r="C152" s="5" t="s">
        <v>63</v>
      </c>
      <c r="D152" s="6">
        <v>10</v>
      </c>
      <c r="E152" s="6"/>
      <c r="F152" s="6">
        <f>D152*E152</f>
        <v>0</v>
      </c>
      <c r="G152" s="7">
        <v>10000</v>
      </c>
    </row>
    <row r="153" spans="1:7" x14ac:dyDescent="0.2">
      <c r="A153" s="74"/>
      <c r="B153" s="4"/>
      <c r="C153" s="6"/>
      <c r="D153" s="28"/>
      <c r="E153" s="28"/>
      <c r="F153" s="6"/>
    </row>
    <row r="154" spans="1:7" ht="51" x14ac:dyDescent="0.2">
      <c r="A154" s="3" t="str">
        <f>A$93&amp;COUNTA(A$93:A153)&amp;"."</f>
        <v>4.12.</v>
      </c>
      <c r="B154" s="35" t="s">
        <v>127</v>
      </c>
      <c r="C154" s="5" t="s">
        <v>63</v>
      </c>
      <c r="D154" s="6">
        <v>5</v>
      </c>
      <c r="E154" s="6"/>
      <c r="F154" s="6">
        <f>D154*E154</f>
        <v>0</v>
      </c>
      <c r="G154" s="7">
        <v>10000</v>
      </c>
    </row>
    <row r="155" spans="1:7" x14ac:dyDescent="0.2">
      <c r="A155" s="74"/>
      <c r="B155" s="4"/>
      <c r="C155" s="6"/>
      <c r="D155" s="28"/>
      <c r="E155" s="28"/>
      <c r="F155" s="6"/>
    </row>
    <row r="156" spans="1:7" ht="78" x14ac:dyDescent="0.2">
      <c r="A156" s="3" t="str">
        <f>A$93&amp;COUNTA(A$93:A155)&amp;"."</f>
        <v>4.13.</v>
      </c>
      <c r="B156" s="35" t="s">
        <v>128</v>
      </c>
      <c r="C156" s="5" t="s">
        <v>63</v>
      </c>
      <c r="D156" s="6">
        <v>1</v>
      </c>
      <c r="E156" s="6"/>
      <c r="F156" s="6">
        <f>D156*E156</f>
        <v>0</v>
      </c>
      <c r="G156" s="7">
        <v>10000</v>
      </c>
    </row>
    <row r="157" spans="1:7" s="7" customFormat="1" ht="12" customHeight="1" x14ac:dyDescent="0.2">
      <c r="A157" s="3"/>
      <c r="B157" s="4"/>
      <c r="C157" s="5"/>
      <c r="D157" s="6"/>
      <c r="E157" s="6"/>
      <c r="F157" s="6"/>
    </row>
    <row r="158" spans="1:7" ht="204" x14ac:dyDescent="0.2">
      <c r="A158" s="3" t="str">
        <f>A$93&amp;COUNTA(A$93:A157)&amp;"."</f>
        <v>4.14.</v>
      </c>
      <c r="B158" s="35" t="s">
        <v>177</v>
      </c>
      <c r="C158" s="5" t="s">
        <v>63</v>
      </c>
      <c r="D158" s="6">
        <v>1</v>
      </c>
      <c r="E158" s="6"/>
      <c r="F158" s="6">
        <f>D158*E158</f>
        <v>0</v>
      </c>
      <c r="G158" s="7">
        <v>10000</v>
      </c>
    </row>
    <row r="159" spans="1:7" x14ac:dyDescent="0.2">
      <c r="A159" s="3"/>
      <c r="B159" s="4"/>
      <c r="C159" s="5"/>
      <c r="D159" s="6"/>
      <c r="E159" s="6"/>
      <c r="F159" s="6"/>
    </row>
    <row r="160" spans="1:7" ht="267.75" x14ac:dyDescent="0.2">
      <c r="A160" s="3" t="str">
        <f>A$93&amp;COUNTA(A$93:A159)&amp;"."</f>
        <v>4.15.</v>
      </c>
      <c r="B160" s="4" t="s">
        <v>134</v>
      </c>
      <c r="C160" s="5" t="s">
        <v>63</v>
      </c>
      <c r="D160" s="6">
        <v>4</v>
      </c>
      <c r="E160" s="6"/>
      <c r="F160" s="6">
        <f>D160*E160</f>
        <v>0</v>
      </c>
    </row>
    <row r="161" spans="1:6" x14ac:dyDescent="0.2">
      <c r="A161" s="3"/>
      <c r="B161" s="4"/>
      <c r="C161" s="5"/>
      <c r="D161" s="6"/>
      <c r="E161" s="6"/>
      <c r="F161" s="6"/>
    </row>
    <row r="162" spans="1:6" ht="229.5" x14ac:dyDescent="0.2">
      <c r="A162" s="3" t="str">
        <f>A$93&amp;COUNTA(A$93:A161)&amp;"."</f>
        <v>4.16.</v>
      </c>
      <c r="B162" s="4" t="s">
        <v>135</v>
      </c>
      <c r="C162" s="5" t="s">
        <v>63</v>
      </c>
      <c r="D162" s="6">
        <v>2</v>
      </c>
      <c r="E162" s="6"/>
      <c r="F162" s="6">
        <f>D162*E162</f>
        <v>0</v>
      </c>
    </row>
    <row r="163" spans="1:6" x14ac:dyDescent="0.2">
      <c r="A163" s="3"/>
      <c r="B163" s="4"/>
      <c r="C163" s="5"/>
      <c r="D163" s="6"/>
      <c r="E163" s="6"/>
      <c r="F163" s="6"/>
    </row>
    <row r="164" spans="1:6" ht="55.5" customHeight="1" x14ac:dyDescent="0.2">
      <c r="A164" s="3" t="str">
        <f>A$93&amp;COUNTA(A$93:A163)&amp;"."</f>
        <v>4.17.</v>
      </c>
      <c r="B164" s="4" t="s">
        <v>136</v>
      </c>
      <c r="C164" s="5" t="s">
        <v>63</v>
      </c>
      <c r="D164" s="6">
        <v>2</v>
      </c>
      <c r="E164" s="6"/>
      <c r="F164" s="6">
        <f>D164*E164</f>
        <v>0</v>
      </c>
    </row>
    <row r="165" spans="1:6" x14ac:dyDescent="0.2">
      <c r="A165" s="3"/>
      <c r="B165" s="4"/>
      <c r="C165" s="5"/>
      <c r="D165" s="6"/>
      <c r="E165" s="6"/>
      <c r="F165" s="6"/>
    </row>
    <row r="166" spans="1:6" ht="55.5" customHeight="1" x14ac:dyDescent="0.2">
      <c r="A166" s="3" t="str">
        <f>A$93&amp;COUNTA(A$93:A165)&amp;"."</f>
        <v>4.18.</v>
      </c>
      <c r="B166" s="4" t="s">
        <v>130</v>
      </c>
      <c r="C166" s="5" t="s">
        <v>28</v>
      </c>
      <c r="D166" s="6">
        <v>25</v>
      </c>
      <c r="E166" s="6"/>
      <c r="F166" s="6">
        <f>D166*E166</f>
        <v>0</v>
      </c>
    </row>
    <row r="167" spans="1:6" x14ac:dyDescent="0.2">
      <c r="A167" s="3"/>
      <c r="B167" s="4"/>
      <c r="C167" s="5"/>
      <c r="D167" s="6"/>
      <c r="E167" s="6"/>
      <c r="F167" s="6"/>
    </row>
    <row r="168" spans="1:6" ht="38.25" x14ac:dyDescent="0.2">
      <c r="A168" s="3" t="str">
        <f>A$93&amp;COUNTA(A$93:A167)&amp;"."</f>
        <v>4.19.</v>
      </c>
      <c r="B168" s="4" t="s">
        <v>131</v>
      </c>
      <c r="C168" s="5" t="s">
        <v>28</v>
      </c>
      <c r="D168" s="6">
        <v>15</v>
      </c>
      <c r="E168" s="6"/>
      <c r="F168" s="6">
        <f>D168*E168</f>
        <v>0</v>
      </c>
    </row>
    <row r="169" spans="1:6" x14ac:dyDescent="0.2">
      <c r="A169" s="3"/>
      <c r="B169" s="4"/>
      <c r="C169" s="5"/>
      <c r="D169" s="6"/>
      <c r="E169" s="6"/>
      <c r="F169" s="68"/>
    </row>
    <row r="170" spans="1:6" ht="52.5" x14ac:dyDescent="0.2">
      <c r="A170" s="3" t="str">
        <f>A$93&amp;COUNTA(A$93:A169)&amp;"."</f>
        <v>4.20.</v>
      </c>
      <c r="B170" s="4" t="s">
        <v>132</v>
      </c>
      <c r="C170" s="5" t="s">
        <v>29</v>
      </c>
      <c r="D170" s="6">
        <v>5</v>
      </c>
      <c r="E170" s="6"/>
      <c r="F170" s="6">
        <f>D170*E170</f>
        <v>0</v>
      </c>
    </row>
    <row r="171" spans="1:6" x14ac:dyDescent="0.2">
      <c r="A171" s="34"/>
      <c r="B171" s="35"/>
      <c r="C171" s="29"/>
      <c r="D171" s="28"/>
      <c r="E171" s="28"/>
      <c r="F171" s="30"/>
    </row>
    <row r="172" spans="1:6" x14ac:dyDescent="0.2">
      <c r="A172" s="36" t="str">
        <f>A93</f>
        <v>4.</v>
      </c>
      <c r="B172" s="37" t="str">
        <f>B93&amp;" UKUPNO:"</f>
        <v>OPĆA ELEKTROINSTALACIJA I UZEMLJENJE UKUPNO:</v>
      </c>
      <c r="C172" s="38"/>
      <c r="D172" s="39"/>
      <c r="E172" s="40"/>
      <c r="F172" s="41">
        <f>SUM(F94:F170)</f>
        <v>0</v>
      </c>
    </row>
    <row r="173" spans="1:6" s="23" customFormat="1" x14ac:dyDescent="0.2">
      <c r="A173" s="71"/>
      <c r="B173" s="35"/>
      <c r="C173" s="29"/>
      <c r="D173" s="28"/>
      <c r="E173" s="28"/>
      <c r="F173" s="30"/>
    </row>
    <row r="174" spans="1:6" s="23" customFormat="1" x14ac:dyDescent="0.2">
      <c r="A174" s="71"/>
      <c r="B174" s="35"/>
      <c r="C174" s="29"/>
      <c r="D174" s="28"/>
      <c r="E174" s="28"/>
      <c r="F174" s="30"/>
    </row>
    <row r="175" spans="1:6" x14ac:dyDescent="0.2">
      <c r="A175" s="19" t="s">
        <v>10</v>
      </c>
      <c r="B175" s="20" t="s">
        <v>48</v>
      </c>
      <c r="C175" s="72"/>
      <c r="D175" s="72"/>
      <c r="E175" s="72"/>
      <c r="F175" s="73"/>
    </row>
    <row r="176" spans="1:6" x14ac:dyDescent="0.2">
      <c r="A176" s="74"/>
      <c r="B176" s="4"/>
      <c r="C176" s="6"/>
      <c r="D176" s="28"/>
      <c r="E176" s="28"/>
      <c r="F176" s="6"/>
    </row>
    <row r="177" spans="1:6" ht="81.75" customHeight="1" x14ac:dyDescent="0.2">
      <c r="A177" s="3" t="str">
        <f>A$175&amp;COUNTA(A$175:A176)&amp;"."</f>
        <v>5.1.</v>
      </c>
      <c r="B177" s="4" t="s">
        <v>52</v>
      </c>
      <c r="C177" s="29" t="s">
        <v>28</v>
      </c>
      <c r="D177" s="28">
        <v>14</v>
      </c>
      <c r="E177" s="28"/>
      <c r="F177" s="28">
        <f>D177*E177</f>
        <v>0</v>
      </c>
    </row>
    <row r="178" spans="1:6" x14ac:dyDescent="0.2">
      <c r="A178" s="23"/>
      <c r="B178" s="24"/>
      <c r="C178" s="29"/>
      <c r="D178" s="28"/>
      <c r="E178" s="30"/>
      <c r="F178" s="30"/>
    </row>
    <row r="179" spans="1:6" ht="90.75" x14ac:dyDescent="0.2">
      <c r="A179" s="3" t="str">
        <f>A$175&amp;COUNTA(A$175:A178)&amp;"."</f>
        <v>5.2.</v>
      </c>
      <c r="B179" s="4" t="s">
        <v>143</v>
      </c>
      <c r="C179" s="6" t="s">
        <v>142</v>
      </c>
      <c r="D179" s="28">
        <v>3</v>
      </c>
      <c r="E179" s="28"/>
      <c r="F179" s="6">
        <f t="shared" ref="F179" si="11">D179*E179</f>
        <v>0</v>
      </c>
    </row>
    <row r="180" spans="1:6" x14ac:dyDescent="0.2">
      <c r="A180" s="25"/>
      <c r="B180" s="24"/>
      <c r="C180" s="45"/>
      <c r="D180" s="46"/>
      <c r="E180" s="47"/>
      <c r="F180" s="47"/>
    </row>
    <row r="181" spans="1:6" ht="65.25" x14ac:dyDescent="0.2">
      <c r="A181" s="3" t="str">
        <f>A$175&amp;COUNTA(A$175:A180)&amp;"."</f>
        <v>5.3.</v>
      </c>
      <c r="B181" s="4" t="s">
        <v>144</v>
      </c>
      <c r="C181" s="6" t="s">
        <v>80</v>
      </c>
      <c r="D181" s="28">
        <v>5</v>
      </c>
      <c r="E181" s="28"/>
      <c r="F181" s="6">
        <f t="shared" ref="F181" si="12">D181*E181</f>
        <v>0</v>
      </c>
    </row>
    <row r="182" spans="1:6" x14ac:dyDescent="0.2">
      <c r="A182" s="25"/>
      <c r="B182" s="24"/>
      <c r="C182" s="45"/>
      <c r="D182" s="46"/>
      <c r="E182" s="47"/>
      <c r="F182" s="47"/>
    </row>
    <row r="183" spans="1:6" ht="66" customHeight="1" x14ac:dyDescent="0.2">
      <c r="A183" s="3" t="str">
        <f>A$175&amp;COUNTA(A$175:A182)&amp;"."</f>
        <v>5.4.</v>
      </c>
      <c r="B183" s="4" t="s">
        <v>145</v>
      </c>
      <c r="C183" s="6" t="s">
        <v>142</v>
      </c>
      <c r="D183" s="28">
        <v>1.8</v>
      </c>
      <c r="E183" s="28"/>
      <c r="F183" s="6">
        <f t="shared" ref="F183" si="13">D183*E183</f>
        <v>0</v>
      </c>
    </row>
    <row r="184" spans="1:6" x14ac:dyDescent="0.2">
      <c r="A184" s="25"/>
      <c r="B184" s="24"/>
      <c r="C184" s="45"/>
      <c r="D184" s="46"/>
      <c r="E184" s="47"/>
      <c r="F184" s="47"/>
    </row>
    <row r="185" spans="1:6" ht="52.5" customHeight="1" x14ac:dyDescent="0.2">
      <c r="A185" s="3" t="str">
        <f>A$175&amp;COUNTA(A$175:A184)&amp;"."</f>
        <v>5.5.</v>
      </c>
      <c r="B185" s="4" t="s">
        <v>146</v>
      </c>
      <c r="C185" s="6" t="s">
        <v>142</v>
      </c>
      <c r="D185" s="28">
        <v>0.8</v>
      </c>
      <c r="E185" s="28"/>
      <c r="F185" s="6">
        <f t="shared" ref="F185" si="14">D185*E185</f>
        <v>0</v>
      </c>
    </row>
    <row r="186" spans="1:6" x14ac:dyDescent="0.2">
      <c r="A186" s="25"/>
      <c r="B186" s="24"/>
      <c r="C186" s="45"/>
      <c r="D186" s="46"/>
      <c r="E186" s="47"/>
      <c r="F186" s="47"/>
    </row>
    <row r="187" spans="1:6" ht="153" x14ac:dyDescent="0.2">
      <c r="A187" s="3" t="str">
        <f>A$175&amp;COUNTA(A$175:A186)&amp;"."</f>
        <v>5.6.</v>
      </c>
      <c r="B187" s="4" t="s">
        <v>147</v>
      </c>
      <c r="C187" s="6" t="s">
        <v>32</v>
      </c>
      <c r="D187" s="28">
        <v>80</v>
      </c>
      <c r="E187" s="28"/>
      <c r="F187" s="6">
        <f>D187*E187</f>
        <v>0</v>
      </c>
    </row>
    <row r="188" spans="1:6" x14ac:dyDescent="0.2">
      <c r="A188" s="25"/>
      <c r="B188" s="24"/>
      <c r="C188" s="45"/>
      <c r="D188" s="46"/>
      <c r="E188" s="47"/>
      <c r="F188" s="47"/>
    </row>
    <row r="189" spans="1:6" ht="63.75" x14ac:dyDescent="0.2">
      <c r="A189" s="3" t="str">
        <f>A$175&amp;COUNTA(A$175:A188)&amp;"."</f>
        <v>5.7.</v>
      </c>
      <c r="B189" s="4" t="s">
        <v>148</v>
      </c>
      <c r="C189" s="6" t="s">
        <v>62</v>
      </c>
      <c r="D189" s="28">
        <v>1</v>
      </c>
      <c r="E189" s="28"/>
      <c r="F189" s="6">
        <f>D189*E189</f>
        <v>0</v>
      </c>
    </row>
    <row r="190" spans="1:6" x14ac:dyDescent="0.2">
      <c r="A190" s="25"/>
      <c r="B190" s="24"/>
      <c r="C190" s="45"/>
      <c r="D190" s="46"/>
      <c r="E190" s="47"/>
      <c r="F190" s="47"/>
    </row>
    <row r="191" spans="1:6" ht="38.25" x14ac:dyDescent="0.2">
      <c r="A191" s="3" t="str">
        <f>A$175&amp;COUNTA(A$175:A190)&amp;"."</f>
        <v>5.8.</v>
      </c>
      <c r="B191" s="4" t="s">
        <v>149</v>
      </c>
      <c r="C191" s="6" t="s">
        <v>28</v>
      </c>
      <c r="D191" s="28">
        <v>1</v>
      </c>
      <c r="E191" s="28"/>
      <c r="F191" s="6">
        <f>D191*E191</f>
        <v>0</v>
      </c>
    </row>
    <row r="192" spans="1:6" x14ac:dyDescent="0.2">
      <c r="A192" s="25"/>
      <c r="B192" s="24"/>
      <c r="C192" s="45"/>
      <c r="D192" s="46"/>
      <c r="E192" s="47"/>
      <c r="F192" s="47"/>
    </row>
    <row r="193" spans="1:6" ht="76.5" x14ac:dyDescent="0.2">
      <c r="A193" s="3" t="str">
        <f>A$175&amp;COUNTA(A$175:A192)&amp;"."</f>
        <v>5.9.</v>
      </c>
      <c r="B193" s="4" t="s">
        <v>157</v>
      </c>
      <c r="C193" s="6" t="s">
        <v>62</v>
      </c>
      <c r="D193" s="28">
        <v>1</v>
      </c>
      <c r="E193" s="28"/>
      <c r="F193" s="6">
        <f>D193*E193</f>
        <v>0</v>
      </c>
    </row>
    <row r="194" spans="1:6" x14ac:dyDescent="0.2">
      <c r="A194" s="25"/>
      <c r="B194" s="24"/>
      <c r="C194" s="45"/>
      <c r="D194" s="46"/>
      <c r="E194" s="47"/>
      <c r="F194" s="47"/>
    </row>
    <row r="195" spans="1:6" ht="76.5" x14ac:dyDescent="0.2">
      <c r="A195" s="3" t="str">
        <f>A$175&amp;COUNTA(A$175:A194)&amp;"."</f>
        <v>5.10.</v>
      </c>
      <c r="B195" s="4" t="s">
        <v>156</v>
      </c>
      <c r="C195" s="6" t="s">
        <v>62</v>
      </c>
      <c r="D195" s="28">
        <v>1</v>
      </c>
      <c r="E195" s="28"/>
      <c r="F195" s="6">
        <f>D195*E195</f>
        <v>0</v>
      </c>
    </row>
    <row r="196" spans="1:6" x14ac:dyDescent="0.2">
      <c r="A196" s="25"/>
      <c r="B196" s="24"/>
      <c r="C196" s="45"/>
      <c r="D196" s="46"/>
      <c r="E196" s="47"/>
      <c r="F196" s="47"/>
    </row>
    <row r="197" spans="1:6" ht="63.75" x14ac:dyDescent="0.2">
      <c r="A197" s="3" t="str">
        <f>A$175&amp;COUNTA(A$175:A196)&amp;"."</f>
        <v>5.11.</v>
      </c>
      <c r="B197" s="4" t="s">
        <v>158</v>
      </c>
      <c r="C197" s="6" t="s">
        <v>62</v>
      </c>
      <c r="D197" s="28">
        <v>1</v>
      </c>
      <c r="E197" s="28"/>
      <c r="F197" s="6">
        <f>D197*E197</f>
        <v>0</v>
      </c>
    </row>
    <row r="198" spans="1:6" x14ac:dyDescent="0.2">
      <c r="A198" s="25"/>
      <c r="B198" s="24"/>
      <c r="C198" s="45"/>
      <c r="D198" s="46"/>
      <c r="E198" s="47"/>
      <c r="F198" s="47"/>
    </row>
    <row r="199" spans="1:6" ht="63.75" customHeight="1" x14ac:dyDescent="0.2">
      <c r="A199" s="3" t="str">
        <f>A$175&amp;COUNTA(A$175:A198)&amp;"."</f>
        <v>5.12.</v>
      </c>
      <c r="B199" s="4" t="s">
        <v>150</v>
      </c>
      <c r="C199" s="6" t="s">
        <v>142</v>
      </c>
      <c r="D199" s="28">
        <v>3</v>
      </c>
      <c r="E199" s="28"/>
      <c r="F199" s="6">
        <f t="shared" ref="F199" si="15">D199*E199</f>
        <v>0</v>
      </c>
    </row>
    <row r="200" spans="1:6" x14ac:dyDescent="0.2">
      <c r="A200" s="34"/>
      <c r="B200" s="35"/>
      <c r="C200" s="29"/>
      <c r="D200" s="28"/>
      <c r="E200" s="28"/>
      <c r="F200" s="30"/>
    </row>
    <row r="201" spans="1:6" x14ac:dyDescent="0.2">
      <c r="A201" s="36" t="str">
        <f>A175</f>
        <v>5.</v>
      </c>
      <c r="B201" s="37" t="str">
        <f>B175&amp;" UKUPNO:"</f>
        <v>GRAĐEVINSKI RADOVI UKUPNO:</v>
      </c>
      <c r="C201" s="38"/>
      <c r="D201" s="39"/>
      <c r="E201" s="40"/>
      <c r="F201" s="41">
        <f>SUM(F177:F199)</f>
        <v>0</v>
      </c>
    </row>
    <row r="202" spans="1:6" x14ac:dyDescent="0.2">
      <c r="A202" s="75"/>
      <c r="B202" s="76"/>
      <c r="C202" s="29"/>
      <c r="D202" s="28"/>
      <c r="E202" s="30"/>
      <c r="F202" s="77"/>
    </row>
    <row r="203" spans="1:6" s="31" customFormat="1" x14ac:dyDescent="0.2">
      <c r="A203" s="59"/>
      <c r="B203" s="60"/>
      <c r="C203" s="29"/>
      <c r="D203" s="28"/>
      <c r="E203" s="28"/>
      <c r="F203" s="30"/>
    </row>
    <row r="204" spans="1:6" x14ac:dyDescent="0.2">
      <c r="A204" s="19" t="s">
        <v>12</v>
      </c>
      <c r="B204" s="78" t="s">
        <v>16</v>
      </c>
      <c r="C204" s="79"/>
      <c r="D204" s="80"/>
      <c r="E204" s="80"/>
      <c r="F204" s="81"/>
    </row>
    <row r="205" spans="1:6" x14ac:dyDescent="0.2">
      <c r="A205" s="8"/>
      <c r="B205" s="82"/>
      <c r="C205" s="48"/>
      <c r="D205" s="7"/>
      <c r="E205" s="7"/>
      <c r="F205" s="8"/>
    </row>
    <row r="206" spans="1:6" ht="52.5" customHeight="1" x14ac:dyDescent="0.2">
      <c r="A206" s="34" t="str">
        <f>A$204&amp;COUNTA(A$204:A205)&amp;"."</f>
        <v>6.1.</v>
      </c>
      <c r="B206" s="35" t="s">
        <v>168</v>
      </c>
      <c r="C206" s="29" t="s">
        <v>62</v>
      </c>
      <c r="D206" s="28">
        <v>1</v>
      </c>
      <c r="E206" s="28"/>
      <c r="F206" s="28">
        <f>D206*E206</f>
        <v>0</v>
      </c>
    </row>
    <row r="207" spans="1:6" s="31" customFormat="1" x14ac:dyDescent="0.2">
      <c r="A207" s="34"/>
      <c r="B207" s="69"/>
      <c r="C207" s="29"/>
      <c r="D207" s="28"/>
      <c r="E207" s="30"/>
      <c r="F207" s="30"/>
    </row>
    <row r="208" spans="1:6" s="31" customFormat="1" ht="51" x14ac:dyDescent="0.2">
      <c r="A208" s="34" t="str">
        <f>A$204&amp;COUNTA(A$204:A207)&amp;"."</f>
        <v>6.2.</v>
      </c>
      <c r="B208" s="33" t="s">
        <v>151</v>
      </c>
      <c r="C208" s="29" t="s">
        <v>63</v>
      </c>
      <c r="D208" s="28">
        <v>1</v>
      </c>
      <c r="E208" s="28"/>
      <c r="F208" s="28">
        <f>D208*E208</f>
        <v>0</v>
      </c>
    </row>
    <row r="209" spans="1:6" s="31" customFormat="1" x14ac:dyDescent="0.2">
      <c r="A209" s="34"/>
      <c r="B209" s="69"/>
      <c r="C209" s="29"/>
      <c r="D209" s="28"/>
      <c r="E209" s="30"/>
      <c r="F209" s="30"/>
    </row>
    <row r="210" spans="1:6" s="31" customFormat="1" ht="25.5" x14ac:dyDescent="0.2">
      <c r="A210" s="34" t="str">
        <f>A$204&amp;COUNTA(A$204:A209)&amp;"."</f>
        <v>6.3.</v>
      </c>
      <c r="B210" s="33" t="s">
        <v>152</v>
      </c>
      <c r="C210" s="29" t="s">
        <v>63</v>
      </c>
      <c r="D210" s="28">
        <v>1</v>
      </c>
      <c r="E210" s="28"/>
      <c r="F210" s="28">
        <f>D210*E210</f>
        <v>0</v>
      </c>
    </row>
    <row r="211" spans="1:6" x14ac:dyDescent="0.2">
      <c r="A211" s="8"/>
      <c r="B211" s="82"/>
      <c r="C211" s="48"/>
      <c r="D211" s="7"/>
      <c r="E211" s="7"/>
      <c r="F211" s="8"/>
    </row>
    <row r="212" spans="1:6" ht="76.5" x14ac:dyDescent="0.2">
      <c r="A212" s="34" t="str">
        <f>A$204&amp;COUNTA(A$204:A211)&amp;"."</f>
        <v>6.4.</v>
      </c>
      <c r="B212" s="35" t="s">
        <v>153</v>
      </c>
      <c r="C212" s="29" t="s">
        <v>62</v>
      </c>
      <c r="D212" s="28">
        <v>1</v>
      </c>
      <c r="E212" s="28"/>
      <c r="F212" s="28">
        <f>D212*E212</f>
        <v>0</v>
      </c>
    </row>
    <row r="213" spans="1:6" s="31" customFormat="1" x14ac:dyDescent="0.2">
      <c r="A213" s="34"/>
      <c r="B213" s="69"/>
      <c r="C213" s="29"/>
      <c r="D213" s="28"/>
      <c r="E213" s="30"/>
      <c r="F213" s="30"/>
    </row>
    <row r="214" spans="1:6" ht="25.5" x14ac:dyDescent="0.2">
      <c r="A214" s="36" t="str">
        <f>A204</f>
        <v>6.</v>
      </c>
      <c r="B214" s="37" t="str">
        <f>B204&amp;" UKUPNO:"</f>
        <v>ISPITIVANJE INSTALACIJE I TEHNIČKA DOKUMENTACIJA UKUPNO:</v>
      </c>
      <c r="C214" s="38"/>
      <c r="D214" s="39"/>
      <c r="E214" s="40"/>
      <c r="F214" s="41">
        <f>SUM(F206:F212)</f>
        <v>0</v>
      </c>
    </row>
    <row r="219" spans="1:6" x14ac:dyDescent="0.2">
      <c r="A219" s="8"/>
      <c r="B219" s="82"/>
      <c r="C219" s="48"/>
      <c r="D219" s="7"/>
      <c r="E219" s="7"/>
      <c r="F219" s="86"/>
    </row>
    <row r="220" spans="1:6" x14ac:dyDescent="0.2">
      <c r="A220" s="19"/>
      <c r="B220" s="20" t="s">
        <v>11</v>
      </c>
      <c r="C220" s="79"/>
      <c r="D220" s="80"/>
      <c r="E220" s="80"/>
      <c r="F220" s="87" t="s">
        <v>60</v>
      </c>
    </row>
    <row r="221" spans="1:6" x14ac:dyDescent="0.2">
      <c r="A221" s="8"/>
      <c r="B221" s="82"/>
      <c r="C221" s="48"/>
      <c r="D221" s="7"/>
      <c r="E221" s="88"/>
      <c r="F221" s="89"/>
    </row>
    <row r="222" spans="1:6" x14ac:dyDescent="0.2">
      <c r="A222" s="75" t="str">
        <f>A11</f>
        <v>1.</v>
      </c>
      <c r="B222" s="167" t="str">
        <f>B11</f>
        <v>DEMONTAŽA POSTOJEĆE OPREME</v>
      </c>
      <c r="C222" s="167"/>
      <c r="D222" s="167"/>
      <c r="E222" s="86"/>
      <c r="F222" s="90">
        <f>F41</f>
        <v>0</v>
      </c>
    </row>
    <row r="223" spans="1:6" x14ac:dyDescent="0.2">
      <c r="A223" s="8"/>
      <c r="B223" s="82"/>
      <c r="C223" s="48"/>
      <c r="D223" s="7"/>
      <c r="E223" s="88"/>
      <c r="F223" s="89"/>
    </row>
    <row r="224" spans="1:6" x14ac:dyDescent="0.2">
      <c r="A224" s="75" t="str">
        <f>A44</f>
        <v>2.</v>
      </c>
      <c r="B224" s="167" t="str">
        <f>B44</f>
        <v>PRIVREMENO NAPAJANJE</v>
      </c>
      <c r="C224" s="167"/>
      <c r="D224" s="167"/>
      <c r="E224" s="86"/>
      <c r="F224" s="90">
        <f>F56</f>
        <v>0</v>
      </c>
    </row>
    <row r="225" spans="1:6" x14ac:dyDescent="0.2">
      <c r="A225" s="8"/>
      <c r="B225" s="82"/>
      <c r="C225" s="48"/>
      <c r="D225" s="7"/>
      <c r="E225" s="88"/>
      <c r="F225" s="89"/>
    </row>
    <row r="226" spans="1:6" x14ac:dyDescent="0.2">
      <c r="A226" s="75" t="str">
        <f>A59</f>
        <v>3.</v>
      </c>
      <c r="B226" s="167" t="str">
        <f>B59</f>
        <v>DIZEL ELEKTRIČNI AGREGAT</v>
      </c>
      <c r="C226" s="167"/>
      <c r="D226" s="167"/>
      <c r="E226" s="86"/>
      <c r="F226" s="90">
        <f>F90</f>
        <v>0</v>
      </c>
    </row>
    <row r="227" spans="1:6" x14ac:dyDescent="0.2">
      <c r="A227" s="8"/>
      <c r="B227" s="82"/>
      <c r="C227" s="48"/>
      <c r="D227" s="7"/>
      <c r="E227" s="88"/>
      <c r="F227" s="89"/>
    </row>
    <row r="228" spans="1:6" x14ac:dyDescent="0.2">
      <c r="A228" s="75" t="str">
        <f>A93</f>
        <v>4.</v>
      </c>
      <c r="B228" s="167" t="str">
        <f>B93</f>
        <v>OPĆA ELEKTROINSTALACIJA I UZEMLJENJE</v>
      </c>
      <c r="C228" s="167"/>
      <c r="D228" s="167"/>
      <c r="E228" s="86"/>
      <c r="F228" s="90">
        <f>F172</f>
        <v>0</v>
      </c>
    </row>
    <row r="229" spans="1:6" x14ac:dyDescent="0.2">
      <c r="A229" s="8"/>
      <c r="B229" s="82"/>
      <c r="C229" s="48"/>
      <c r="D229" s="7"/>
      <c r="E229" s="88"/>
      <c r="F229" s="89"/>
    </row>
    <row r="230" spans="1:6" x14ac:dyDescent="0.2">
      <c r="A230" s="75" t="str">
        <f>A175</f>
        <v>5.</v>
      </c>
      <c r="B230" s="167" t="str">
        <f>B175</f>
        <v>GRAĐEVINSKI RADOVI</v>
      </c>
      <c r="C230" s="167"/>
      <c r="D230" s="167"/>
      <c r="E230" s="86"/>
      <c r="F230" s="90">
        <f>F201</f>
        <v>0</v>
      </c>
    </row>
    <row r="231" spans="1:6" x14ac:dyDescent="0.2">
      <c r="A231" s="8"/>
      <c r="B231" s="82"/>
      <c r="C231" s="48"/>
      <c r="D231" s="7"/>
      <c r="E231" s="7"/>
      <c r="F231" s="91"/>
    </row>
    <row r="232" spans="1:6" ht="12.75" customHeight="1" x14ac:dyDescent="0.2">
      <c r="A232" s="75" t="str">
        <f>A214</f>
        <v>6.</v>
      </c>
      <c r="B232" s="163" t="str">
        <f t="shared" ref="B232" si="16">$B$204</f>
        <v>ISPITIVANJE INSTALACIJE I TEHNIČKA DOKUMENTACIJA</v>
      </c>
      <c r="C232" s="163"/>
      <c r="D232" s="163"/>
      <c r="E232" s="7"/>
      <c r="F232" s="90">
        <f>F214</f>
        <v>0</v>
      </c>
    </row>
    <row r="233" spans="1:6" x14ac:dyDescent="0.2">
      <c r="A233" s="8"/>
      <c r="B233" s="82"/>
      <c r="C233" s="48"/>
      <c r="D233" s="7"/>
      <c r="E233" s="7"/>
      <c r="F233" s="91"/>
    </row>
    <row r="234" spans="1:6" ht="15.75" x14ac:dyDescent="0.25">
      <c r="A234" s="92"/>
      <c r="B234" s="93" t="s">
        <v>17</v>
      </c>
      <c r="C234" s="94"/>
      <c r="D234" s="95"/>
      <c r="E234" s="95"/>
      <c r="F234" s="96">
        <f>SUM(F222:F233)</f>
        <v>0</v>
      </c>
    </row>
    <row r="235" spans="1:6" x14ac:dyDescent="0.2">
      <c r="A235" s="8"/>
      <c r="B235" s="82"/>
      <c r="C235" s="48"/>
      <c r="D235" s="7"/>
      <c r="E235" s="7"/>
      <c r="F235" s="8"/>
    </row>
    <row r="236" spans="1:6" x14ac:dyDescent="0.2">
      <c r="B236" s="82" t="s">
        <v>154</v>
      </c>
    </row>
    <row r="237" spans="1:6" x14ac:dyDescent="0.2">
      <c r="B237" s="82" t="s">
        <v>155</v>
      </c>
    </row>
    <row r="238" spans="1:6" x14ac:dyDescent="0.2">
      <c r="B238" s="82"/>
    </row>
    <row r="240" spans="1:6" x14ac:dyDescent="0.2">
      <c r="A240" s="13"/>
      <c r="B240" s="13" t="s">
        <v>49</v>
      </c>
      <c r="D240" s="13" t="s">
        <v>51</v>
      </c>
      <c r="E240" s="13"/>
    </row>
    <row r="241" spans="1:5" x14ac:dyDescent="0.2">
      <c r="A241" s="13"/>
      <c r="B241" s="13"/>
      <c r="D241" s="13"/>
      <c r="E241" s="13"/>
    </row>
    <row r="242" spans="1:5" x14ac:dyDescent="0.2">
      <c r="A242" s="13"/>
      <c r="B242" s="13"/>
      <c r="D242" s="13"/>
      <c r="E242" s="13"/>
    </row>
    <row r="243" spans="1:5" x14ac:dyDescent="0.2">
      <c r="A243" s="13"/>
      <c r="B243" s="13" t="s">
        <v>50</v>
      </c>
      <c r="D243" s="13" t="s">
        <v>30</v>
      </c>
      <c r="E243" s="13"/>
    </row>
  </sheetData>
  <mergeCells count="8">
    <mergeCell ref="B232:D232"/>
    <mergeCell ref="A1:F5"/>
    <mergeCell ref="E7:F7"/>
    <mergeCell ref="B226:D226"/>
    <mergeCell ref="B230:D230"/>
    <mergeCell ref="B222:D222"/>
    <mergeCell ref="B228:D228"/>
    <mergeCell ref="B224:D224"/>
  </mergeCells>
  <printOptions horizontalCentered="1"/>
  <pageMargins left="0.98425196850393704" right="0.98425196850393704" top="0.51181102362204722" bottom="0.98425196850393704" header="0.19685039370078741" footer="0.70866141732283472"/>
  <pageSetup paperSize="9" scale="76" orientation="portrait" r:id="rId1"/>
  <headerFooter scaleWithDoc="0">
    <oddFooter>&amp;L&amp;"Tahoma,Uobičajeno"&amp;9Siječanj 2023.&amp;C&amp;"Tahoma,Uobičajeno"&amp;9 8-&amp;P/&amp;N&amp;R&amp;"Tahoma,Uobičajeno"&amp;9rev. 0</oddFooter>
  </headerFooter>
  <rowBreaks count="6" manualBreakCount="6">
    <brk id="42" max="16383" man="1"/>
    <brk id="57" max="5" man="1"/>
    <brk id="91" max="16383" man="1"/>
    <brk id="173" max="16383" man="1"/>
    <brk id="202" max="16383" man="1"/>
    <brk id="21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6</vt:i4>
      </vt:variant>
    </vt:vector>
  </HeadingPairs>
  <TitlesOfParts>
    <vt:vector size="9" baseType="lpstr">
      <vt:lpstr>naslovna</vt:lpstr>
      <vt:lpstr>UVOD</vt:lpstr>
      <vt:lpstr>ELEKTRO</vt:lpstr>
      <vt:lpstr>ELEKTRO!Ispis_naslova</vt:lpstr>
      <vt:lpstr>naslovna!Ispis_naslova</vt:lpstr>
      <vt:lpstr>UVOD!Ispis_naslova</vt:lpstr>
      <vt:lpstr>ELEKTRO!Podrucje_ispisa</vt:lpstr>
      <vt:lpstr>naslovna!Podrucje_ispisa</vt:lpstr>
      <vt:lpstr>UVOD!Podrucje_ispisa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Blažević</dc:creator>
  <cp:lastModifiedBy>ESP</cp:lastModifiedBy>
  <cp:lastPrinted>2023-02-07T09:13:50Z</cp:lastPrinted>
  <dcterms:created xsi:type="dcterms:W3CDTF">2006-11-21T08:38:36Z</dcterms:created>
  <dcterms:modified xsi:type="dcterms:W3CDTF">2023-03-03T10:38:02Z</dcterms:modified>
</cp:coreProperties>
</file>