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radojevic\Desktop\KUĆICE NOVO\Kvadrature\"/>
    </mc:Choice>
  </mc:AlternateContent>
  <bookViews>
    <workbookView xWindow="62250" yWindow="0" windowWidth="17685" windowHeight="7905" tabRatio="922"/>
  </bookViews>
  <sheets>
    <sheet name="IZRAČUN" sheetId="36" r:id="rId1"/>
    <sheet name="MJERE KUĆICA" sheetId="37" r:id="rId2"/>
    <sheet name="NACRTI KUĆICA I OPREME" sheetId="38" r:id="rId3"/>
  </sheets>
  <definedNames>
    <definedName name="_xlnm.Print_Area" localSheetId="0">IZRAČUN!$A$1:$CI$40</definedName>
    <definedName name="_xlnm.Print_Area" localSheetId="1">'MJERE KUĆICA'!$A$1:$J$236</definedName>
    <definedName name="_xlnm.Print_Titles" localSheetId="0">IZRAČUN!$A:$B</definedName>
  </definedNames>
  <calcPr calcId="152511"/>
</workbook>
</file>

<file path=xl/calcChain.xml><?xml version="1.0" encoding="utf-8"?>
<calcChain xmlns="http://schemas.openxmlformats.org/spreadsheetml/2006/main">
  <c r="B40" i="36" l="1"/>
  <c r="CI38" i="36" l="1"/>
  <c r="CI37" i="36"/>
  <c r="CI36" i="36"/>
  <c r="CI35" i="36"/>
  <c r="CI34" i="36"/>
  <c r="CI33" i="36"/>
  <c r="CI32" i="36"/>
  <c r="CI31" i="36"/>
  <c r="CI30" i="36"/>
  <c r="CI29" i="36"/>
  <c r="CI28" i="36"/>
  <c r="CI27" i="36"/>
  <c r="CI26" i="36"/>
  <c r="CI25" i="36"/>
  <c r="CI24" i="36"/>
  <c r="CI23" i="36"/>
  <c r="CI22" i="36"/>
  <c r="CI21" i="36"/>
  <c r="CI20" i="36"/>
  <c r="CI19" i="36"/>
  <c r="CI18" i="36"/>
  <c r="CI17" i="36"/>
  <c r="CI16" i="36"/>
  <c r="CI15" i="36"/>
  <c r="CI14" i="36"/>
  <c r="CI13" i="36"/>
  <c r="CI12" i="36"/>
  <c r="CI11" i="36"/>
  <c r="CI10" i="36"/>
  <c r="CI9" i="36"/>
  <c r="CI8" i="36"/>
  <c r="CI7" i="36"/>
  <c r="CI6" i="36"/>
  <c r="CE39" i="36" l="1"/>
  <c r="CH39" i="36"/>
  <c r="CI39" i="36"/>
  <c r="CI5" i="36" l="1"/>
  <c r="CG5" i="36"/>
  <c r="CF39" i="36"/>
  <c r="CG22" i="36"/>
  <c r="CH22" i="36" s="1"/>
  <c r="CG21" i="36"/>
  <c r="CH21" i="36" s="1"/>
  <c r="CG6" i="36"/>
  <c r="CH6" i="36" s="1"/>
  <c r="H227" i="37"/>
  <c r="H226" i="37"/>
  <c r="H228" i="37" s="1"/>
  <c r="CG23" i="36" l="1"/>
  <c r="CH5" i="36"/>
  <c r="CG7" i="36"/>
  <c r="CG24" i="36" l="1"/>
  <c r="CH23" i="36"/>
  <c r="CG8" i="36"/>
  <c r="CH7" i="36"/>
  <c r="CG14" i="36"/>
  <c r="H213" i="37"/>
  <c r="H212" i="37"/>
  <c r="H211" i="37"/>
  <c r="H210" i="37"/>
  <c r="H214" i="37" s="1"/>
  <c r="BX5" i="36" s="1"/>
  <c r="BY5" i="36" s="1"/>
  <c r="H204" i="37"/>
  <c r="H203" i="37"/>
  <c r="H202" i="37"/>
  <c r="H201" i="37"/>
  <c r="H195" i="37"/>
  <c r="H194" i="37"/>
  <c r="H196" i="37" s="1"/>
  <c r="BR5" i="36" s="1"/>
  <c r="BR6" i="36" s="1"/>
  <c r="BS6" i="36" s="1"/>
  <c r="H193" i="37"/>
  <c r="H192" i="37"/>
  <c r="BW39" i="36"/>
  <c r="BT39" i="36"/>
  <c r="BQ39" i="36"/>
  <c r="BX21" i="36"/>
  <c r="BX22" i="36" s="1"/>
  <c r="BR21" i="36"/>
  <c r="BR22" i="36" s="1"/>
  <c r="BS22" i="36" s="1"/>
  <c r="CH24" i="36" l="1"/>
  <c r="CG25" i="36"/>
  <c r="CG15" i="36"/>
  <c r="CH14" i="36"/>
  <c r="CG9" i="36"/>
  <c r="CH8" i="36"/>
  <c r="H205" i="37"/>
  <c r="BU5" i="36" s="1"/>
  <c r="BU6" i="36" s="1"/>
  <c r="BV6" i="36" s="1"/>
  <c r="BX6" i="36"/>
  <c r="BY6" i="36" s="1"/>
  <c r="BV5" i="36"/>
  <c r="BS5" i="36"/>
  <c r="BR7" i="36"/>
  <c r="BR14" i="36" s="1"/>
  <c r="BX7" i="36"/>
  <c r="BX14" i="36" s="1"/>
  <c r="BY14" i="36" s="1"/>
  <c r="BS21" i="36"/>
  <c r="BY22" i="36"/>
  <c r="BX23" i="36"/>
  <c r="BR23" i="36"/>
  <c r="BY21" i="36"/>
  <c r="CH25" i="36" l="1"/>
  <c r="CG26" i="36"/>
  <c r="CH9" i="36"/>
  <c r="CG10" i="36"/>
  <c r="CH15" i="36"/>
  <c r="CG16" i="36"/>
  <c r="BU7" i="36"/>
  <c r="BU8" i="36" s="1"/>
  <c r="BX15" i="36"/>
  <c r="BX16" i="36" s="1"/>
  <c r="BY7" i="36"/>
  <c r="BV7" i="36"/>
  <c r="BU14" i="36"/>
  <c r="BU15" i="36" s="1"/>
  <c r="BS7" i="36"/>
  <c r="BX8" i="36"/>
  <c r="BY8" i="36" s="1"/>
  <c r="BR8" i="36"/>
  <c r="BR9" i="36" s="1"/>
  <c r="BS14" i="36"/>
  <c r="BR15" i="36"/>
  <c r="BR24" i="36"/>
  <c r="BS23" i="36"/>
  <c r="BV8" i="36"/>
  <c r="BU9" i="36"/>
  <c r="BX24" i="36"/>
  <c r="BY23" i="36"/>
  <c r="CG11" i="36" l="1"/>
  <c r="CH10" i="36"/>
  <c r="CG27" i="36"/>
  <c r="CH26" i="36"/>
  <c r="CG17" i="36"/>
  <c r="CH16" i="36"/>
  <c r="BY15" i="36"/>
  <c r="BS8" i="36"/>
  <c r="BV14" i="36"/>
  <c r="BX9" i="36"/>
  <c r="BY9" i="36" s="1"/>
  <c r="BR10" i="36"/>
  <c r="BS9" i="36"/>
  <c r="BY24" i="36"/>
  <c r="BX25" i="36"/>
  <c r="BU16" i="36"/>
  <c r="BV15" i="36"/>
  <c r="BY16" i="36"/>
  <c r="BX17" i="36"/>
  <c r="BV9" i="36"/>
  <c r="BU10" i="36"/>
  <c r="BS24" i="36"/>
  <c r="BR25" i="36"/>
  <c r="BR16" i="36"/>
  <c r="BS15" i="36"/>
  <c r="CG12" i="36" l="1"/>
  <c r="CH11" i="36"/>
  <c r="CH17" i="36"/>
  <c r="CG18" i="36"/>
  <c r="CH27" i="36"/>
  <c r="CG28" i="36"/>
  <c r="BX10" i="36"/>
  <c r="BV16" i="36"/>
  <c r="BU17" i="36"/>
  <c r="BS16" i="36"/>
  <c r="BR17" i="36"/>
  <c r="BR26" i="36"/>
  <c r="BS25" i="36"/>
  <c r="BX26" i="36"/>
  <c r="BY25" i="36"/>
  <c r="BV10" i="36"/>
  <c r="BU11" i="36"/>
  <c r="BS10" i="36"/>
  <c r="BR11" i="36"/>
  <c r="BY10" i="36"/>
  <c r="BX11" i="36"/>
  <c r="BX18" i="36"/>
  <c r="BY17" i="36"/>
  <c r="CH12" i="36" l="1"/>
  <c r="CG13" i="36"/>
  <c r="CH13" i="36" s="1"/>
  <c r="CG29" i="36"/>
  <c r="CH28" i="36"/>
  <c r="CG19" i="36"/>
  <c r="CH18" i="36"/>
  <c r="BY26" i="36"/>
  <c r="BX27" i="36"/>
  <c r="BR18" i="36"/>
  <c r="BS17" i="36"/>
  <c r="BR12" i="36"/>
  <c r="BS11" i="36"/>
  <c r="BV17" i="36"/>
  <c r="BU18" i="36"/>
  <c r="BU12" i="36"/>
  <c r="BV11" i="36"/>
  <c r="BS26" i="36"/>
  <c r="BR27" i="36"/>
  <c r="BY18" i="36"/>
  <c r="BX19" i="36"/>
  <c r="BX12" i="36"/>
  <c r="BY11" i="36"/>
  <c r="CG20" i="36" l="1"/>
  <c r="CH20" i="36" s="1"/>
  <c r="CH19" i="36"/>
  <c r="CG30" i="36"/>
  <c r="CH29" i="36"/>
  <c r="BS18" i="36"/>
  <c r="BR19" i="36"/>
  <c r="BY12" i="36"/>
  <c r="BX13" i="36"/>
  <c r="BY13" i="36" s="1"/>
  <c r="BX20" i="36"/>
  <c r="BY20" i="36" s="1"/>
  <c r="BY19" i="36"/>
  <c r="BX28" i="36"/>
  <c r="BY27" i="36"/>
  <c r="BR28" i="36"/>
  <c r="BS27" i="36"/>
  <c r="BV12" i="36"/>
  <c r="BU13" i="36"/>
  <c r="BV13" i="36" s="1"/>
  <c r="BV18" i="36"/>
  <c r="BU19" i="36"/>
  <c r="BS12" i="36"/>
  <c r="BR13" i="36"/>
  <c r="BS13" i="36" s="1"/>
  <c r="CH30" i="36" l="1"/>
  <c r="CG31" i="36"/>
  <c r="BY28" i="36"/>
  <c r="BX29" i="36"/>
  <c r="BS28" i="36"/>
  <c r="BR29" i="36"/>
  <c r="BU20" i="36"/>
  <c r="BV20" i="36" s="1"/>
  <c r="BV19" i="36"/>
  <c r="BR20" i="36"/>
  <c r="BS20" i="36" s="1"/>
  <c r="BS19" i="36"/>
  <c r="CG32" i="36" l="1"/>
  <c r="CH31" i="36"/>
  <c r="BR30" i="36"/>
  <c r="BS29" i="36"/>
  <c r="BX30" i="36"/>
  <c r="BY29" i="36"/>
  <c r="CG33" i="36" l="1"/>
  <c r="CH32" i="36"/>
  <c r="BY30" i="36"/>
  <c r="BX31" i="36"/>
  <c r="BS30" i="36"/>
  <c r="BR31" i="36"/>
  <c r="CH33" i="36" l="1"/>
  <c r="CG34" i="36"/>
  <c r="BR32" i="36"/>
  <c r="BS31" i="36"/>
  <c r="BX32" i="36"/>
  <c r="BY31" i="36"/>
  <c r="CG35" i="36" l="1"/>
  <c r="CH34" i="36"/>
  <c r="BS32" i="36"/>
  <c r="BR33" i="36"/>
  <c r="BY32" i="36"/>
  <c r="BX33" i="36"/>
  <c r="CH35" i="36" l="1"/>
  <c r="CG36" i="36"/>
  <c r="BX34" i="36"/>
  <c r="BY33" i="36"/>
  <c r="BR34" i="36"/>
  <c r="BS33" i="36"/>
  <c r="CG37" i="36" l="1"/>
  <c r="CH36" i="36"/>
  <c r="BY34" i="36"/>
  <c r="BX35" i="36"/>
  <c r="BS34" i="36"/>
  <c r="BR35" i="36"/>
  <c r="CH37" i="36" l="1"/>
  <c r="CG38" i="36"/>
  <c r="CH38" i="36" s="1"/>
  <c r="BR36" i="36"/>
  <c r="BS35" i="36"/>
  <c r="BX36" i="36"/>
  <c r="BY35" i="36"/>
  <c r="BY36" i="36" l="1"/>
  <c r="BX37" i="36"/>
  <c r="BS36" i="36"/>
  <c r="BR37" i="36"/>
  <c r="BR38" i="36" l="1"/>
  <c r="BS38" i="36" s="1"/>
  <c r="BS37" i="36"/>
  <c r="BX38" i="36"/>
  <c r="BY38" i="36" s="1"/>
  <c r="BY37" i="36"/>
  <c r="BY39" i="36" l="1"/>
  <c r="BS39" i="36"/>
  <c r="CC39" i="36" l="1"/>
  <c r="BZ39" i="36"/>
  <c r="BN39" i="36"/>
  <c r="BK39" i="36"/>
  <c r="BH39" i="36"/>
  <c r="BE39" i="36"/>
  <c r="BB39" i="36"/>
  <c r="AY39" i="36"/>
  <c r="AV39" i="36"/>
  <c r="AS39" i="36"/>
  <c r="AP39" i="36"/>
  <c r="AM39" i="36"/>
  <c r="AJ39" i="36"/>
  <c r="AG39" i="36"/>
  <c r="AD39" i="36"/>
  <c r="AA39" i="36"/>
  <c r="X39" i="36"/>
  <c r="U39" i="36"/>
  <c r="R39" i="36"/>
  <c r="O39" i="36"/>
  <c r="L39" i="36"/>
  <c r="I39" i="36"/>
  <c r="F39" i="36"/>
  <c r="C39" i="36"/>
  <c r="BO21" i="36" l="1"/>
  <c r="BP21" i="36" s="1"/>
  <c r="CA21" i="36"/>
  <c r="CA22" i="36" s="1"/>
  <c r="H234" i="37"/>
  <c r="H233" i="37"/>
  <c r="H186" i="37"/>
  <c r="H185" i="37"/>
  <c r="H184" i="37"/>
  <c r="H183" i="37"/>
  <c r="H177" i="37"/>
  <c r="H176" i="37"/>
  <c r="H175" i="37"/>
  <c r="H174" i="37"/>
  <c r="H168" i="37"/>
  <c r="H167" i="37"/>
  <c r="H166" i="37"/>
  <c r="H165" i="37"/>
  <c r="H159" i="37"/>
  <c r="H158" i="37"/>
  <c r="H157" i="37"/>
  <c r="H156" i="37"/>
  <c r="H150" i="37"/>
  <c r="H149" i="37"/>
  <c r="H148" i="37"/>
  <c r="H147" i="37"/>
  <c r="H141" i="37"/>
  <c r="H140" i="37"/>
  <c r="H139" i="37"/>
  <c r="H138" i="37"/>
  <c r="H142" i="37" s="1"/>
  <c r="AZ5" i="36" s="1"/>
  <c r="H132" i="37"/>
  <c r="H131" i="37"/>
  <c r="H130" i="37"/>
  <c r="H129" i="37"/>
  <c r="H124" i="37"/>
  <c r="H123" i="37"/>
  <c r="H122" i="37"/>
  <c r="H121" i="37"/>
  <c r="H125" i="37" s="1"/>
  <c r="H116" i="37"/>
  <c r="H115" i="37"/>
  <c r="H114" i="37"/>
  <c r="H113" i="37"/>
  <c r="H117" i="37" s="1"/>
  <c r="H169" i="37" l="1"/>
  <c r="BI5" i="36" s="1"/>
  <c r="BI7" i="36" s="1"/>
  <c r="AZ7" i="36"/>
  <c r="AZ14" i="36" s="1"/>
  <c r="BA14" i="36" s="1"/>
  <c r="BA5" i="36"/>
  <c r="H151" i="37"/>
  <c r="BC5" i="36" s="1"/>
  <c r="AT5" i="36"/>
  <c r="AT6" i="36" s="1"/>
  <c r="AU6" i="36" s="1"/>
  <c r="H235" i="37"/>
  <c r="CA5" i="36" s="1"/>
  <c r="CA7" i="36" s="1"/>
  <c r="CA8" i="36" s="1"/>
  <c r="AZ6" i="36"/>
  <c r="BA6" i="36" s="1"/>
  <c r="BO22" i="36"/>
  <c r="BO23" i="36" s="1"/>
  <c r="BO24" i="36" s="1"/>
  <c r="BI6" i="36"/>
  <c r="BJ6" i="36" s="1"/>
  <c r="AZ15" i="36"/>
  <c r="CA23" i="36"/>
  <c r="CB22" i="36"/>
  <c r="CB21" i="36"/>
  <c r="H133" i="37"/>
  <c r="AW5" i="36" s="1"/>
  <c r="AQ5" i="36"/>
  <c r="H178" i="37"/>
  <c r="BL5" i="36" s="1"/>
  <c r="H160" i="37"/>
  <c r="BF5" i="36" s="1"/>
  <c r="H187" i="37"/>
  <c r="BO5" i="36" s="1"/>
  <c r="BJ5" i="36" l="1"/>
  <c r="BI14" i="36"/>
  <c r="BJ7" i="36"/>
  <c r="BI8" i="36"/>
  <c r="BJ8" i="36" s="1"/>
  <c r="BA7" i="36"/>
  <c r="AZ8" i="36"/>
  <c r="AZ9" i="36" s="1"/>
  <c r="BC6" i="36"/>
  <c r="BD6" i="36" s="1"/>
  <c r="BD5" i="36"/>
  <c r="BO7" i="36"/>
  <c r="BO14" i="36" s="1"/>
  <c r="BO15" i="36" s="1"/>
  <c r="BO16" i="36" s="1"/>
  <c r="BP5" i="36"/>
  <c r="BL7" i="36"/>
  <c r="BL14" i="36" s="1"/>
  <c r="BM14" i="36" s="1"/>
  <c r="BM5" i="36"/>
  <c r="BC7" i="36"/>
  <c r="BD7" i="36" s="1"/>
  <c r="CA6" i="36"/>
  <c r="CB6" i="36" s="1"/>
  <c r="CB5" i="36"/>
  <c r="BF7" i="36"/>
  <c r="BG5" i="36"/>
  <c r="AW7" i="36"/>
  <c r="AW14" i="36" s="1"/>
  <c r="AW15" i="36" s="1"/>
  <c r="AX15" i="36" s="1"/>
  <c r="AX5" i="36"/>
  <c r="BF6" i="36"/>
  <c r="BG6" i="36" s="1"/>
  <c r="AT7" i="36"/>
  <c r="AU7" i="36" s="1"/>
  <c r="AU5" i="36"/>
  <c r="AQ7" i="36"/>
  <c r="AQ14" i="36" s="1"/>
  <c r="AR14" i="36" s="1"/>
  <c r="AR5" i="36"/>
  <c r="CB7" i="36"/>
  <c r="CA14" i="36"/>
  <c r="CB14" i="36" s="1"/>
  <c r="AQ6" i="36"/>
  <c r="AR6" i="36" s="1"/>
  <c r="AW6" i="36"/>
  <c r="AX6" i="36" s="1"/>
  <c r="BL6" i="36"/>
  <c r="BM6" i="36" s="1"/>
  <c r="BO6" i="36"/>
  <c r="BP6" i="36" s="1"/>
  <c r="BP23" i="36"/>
  <c r="BP22" i="36"/>
  <c r="BA15" i="36"/>
  <c r="AZ16" i="36"/>
  <c r="BI9" i="36"/>
  <c r="BO25" i="36"/>
  <c r="BP24" i="36"/>
  <c r="CB23" i="36"/>
  <c r="CA24" i="36"/>
  <c r="CA9" i="36"/>
  <c r="CB8" i="36"/>
  <c r="H220" i="37"/>
  <c r="H219" i="37"/>
  <c r="H221" i="37" s="1"/>
  <c r="BU21" i="36" s="1"/>
  <c r="BP14" i="36" l="1"/>
  <c r="BL8" i="36"/>
  <c r="BL9" i="36" s="1"/>
  <c r="AR7" i="36"/>
  <c r="BP7" i="36"/>
  <c r="BP15" i="36"/>
  <c r="BO8" i="36"/>
  <c r="BP8" i="36" s="1"/>
  <c r="BA8" i="36"/>
  <c r="BI15" i="36"/>
  <c r="BJ14" i="36"/>
  <c r="BL15" i="36"/>
  <c r="BM15" i="36" s="1"/>
  <c r="AQ8" i="36"/>
  <c r="AR8" i="36" s="1"/>
  <c r="BM7" i="36"/>
  <c r="BC8" i="36"/>
  <c r="BD8" i="36" s="1"/>
  <c r="BC14" i="36"/>
  <c r="BC15" i="36" s="1"/>
  <c r="AX7" i="36"/>
  <c r="AX14" i="36"/>
  <c r="CA15" i="36"/>
  <c r="CA16" i="36" s="1"/>
  <c r="AW16" i="36"/>
  <c r="AW17" i="36" s="1"/>
  <c r="BF8" i="36"/>
  <c r="BF14" i="36"/>
  <c r="BG7" i="36"/>
  <c r="AW8" i="36"/>
  <c r="AW9" i="36" s="1"/>
  <c r="AX9" i="36" s="1"/>
  <c r="AQ15" i="36"/>
  <c r="AQ16" i="36" s="1"/>
  <c r="AQ17" i="36" s="1"/>
  <c r="AT14" i="36"/>
  <c r="AT8" i="36"/>
  <c r="BM8" i="36"/>
  <c r="BV21" i="36"/>
  <c r="BU22" i="36"/>
  <c r="BA16" i="36"/>
  <c r="AZ17" i="36"/>
  <c r="BA9" i="36"/>
  <c r="AZ10" i="36"/>
  <c r="BJ9" i="36"/>
  <c r="BI10" i="36"/>
  <c r="BO26" i="36"/>
  <c r="BP25" i="36"/>
  <c r="BO17" i="36"/>
  <c r="BP16" i="36"/>
  <c r="BL10" i="36"/>
  <c r="BM9" i="36"/>
  <c r="CA10" i="36"/>
  <c r="CB9" i="36"/>
  <c r="CA25" i="36"/>
  <c r="CB24" i="36"/>
  <c r="AX8" i="36" l="1"/>
  <c r="AQ9" i="36"/>
  <c r="AQ10" i="36" s="1"/>
  <c r="BO9" i="36"/>
  <c r="BP9" i="36" s="1"/>
  <c r="AR16" i="36"/>
  <c r="AR9" i="36"/>
  <c r="BL16" i="36"/>
  <c r="BL17" i="36" s="1"/>
  <c r="BM17" i="36" s="1"/>
  <c r="BC9" i="36"/>
  <c r="BC10" i="36" s="1"/>
  <c r="BJ15" i="36"/>
  <c r="BI16" i="36"/>
  <c r="AX16" i="36"/>
  <c r="CB15" i="36"/>
  <c r="BD14" i="36"/>
  <c r="AW10" i="36"/>
  <c r="AX10" i="36" s="1"/>
  <c r="BF9" i="36"/>
  <c r="BG8" i="36"/>
  <c r="BG14" i="36"/>
  <c r="BF15" i="36"/>
  <c r="BM16" i="36"/>
  <c r="AR15" i="36"/>
  <c r="AU8" i="36"/>
  <c r="AT9" i="36"/>
  <c r="AU14" i="36"/>
  <c r="AT15" i="36"/>
  <c r="BV22" i="36"/>
  <c r="BU23" i="36"/>
  <c r="BC16" i="36"/>
  <c r="BD15" i="36"/>
  <c r="AR10" i="36"/>
  <c r="AQ11" i="36"/>
  <c r="AQ18" i="36"/>
  <c r="AR17" i="36"/>
  <c r="AX17" i="36"/>
  <c r="AW18" i="36"/>
  <c r="AZ18" i="36"/>
  <c r="BA17" i="36"/>
  <c r="AZ11" i="36"/>
  <c r="BA10" i="36"/>
  <c r="BI11" i="36"/>
  <c r="BJ10" i="36"/>
  <c r="BO18" i="36"/>
  <c r="BP17" i="36"/>
  <c r="BO27" i="36"/>
  <c r="BP26" i="36"/>
  <c r="BM10" i="36"/>
  <c r="BL11" i="36"/>
  <c r="CB25" i="36"/>
  <c r="CA26" i="36"/>
  <c r="CA17" i="36"/>
  <c r="CB16" i="36"/>
  <c r="CA11" i="36"/>
  <c r="CB10" i="36"/>
  <c r="H107" i="37"/>
  <c r="H106" i="37"/>
  <c r="H105" i="37"/>
  <c r="H100" i="37"/>
  <c r="H99" i="37"/>
  <c r="H98" i="37"/>
  <c r="H97" i="37"/>
  <c r="H92" i="37"/>
  <c r="H91" i="37"/>
  <c r="H90" i="37"/>
  <c r="H89" i="37"/>
  <c r="H84" i="37"/>
  <c r="H83" i="37"/>
  <c r="H82" i="37"/>
  <c r="H81" i="37"/>
  <c r="H76" i="37"/>
  <c r="H75" i="37"/>
  <c r="H74" i="37"/>
  <c r="H73" i="37"/>
  <c r="H68" i="37"/>
  <c r="H67" i="37"/>
  <c r="H66" i="37"/>
  <c r="H65" i="37"/>
  <c r="H60" i="37"/>
  <c r="H59" i="37"/>
  <c r="H58" i="37"/>
  <c r="H57" i="37"/>
  <c r="H42" i="37"/>
  <c r="H41" i="37"/>
  <c r="H40" i="37"/>
  <c r="H39" i="37"/>
  <c r="H26" i="37"/>
  <c r="H25" i="37"/>
  <c r="H24" i="37"/>
  <c r="H23" i="37"/>
  <c r="H52" i="37"/>
  <c r="H51" i="37"/>
  <c r="H50" i="37"/>
  <c r="H49" i="37"/>
  <c r="H48" i="37"/>
  <c r="H47" i="37"/>
  <c r="H34" i="37"/>
  <c r="H33" i="37"/>
  <c r="H32" i="37"/>
  <c r="H31" i="37"/>
  <c r="H16" i="37"/>
  <c r="H15" i="37"/>
  <c r="H18" i="37"/>
  <c r="H17" i="37"/>
  <c r="H14" i="37"/>
  <c r="H108" i="37" l="1"/>
  <c r="BO10" i="36"/>
  <c r="BD9" i="36"/>
  <c r="BL18" i="36"/>
  <c r="BM18" i="36" s="1"/>
  <c r="BJ16" i="36"/>
  <c r="BI17" i="36"/>
  <c r="AW11" i="36"/>
  <c r="AX11" i="36" s="1"/>
  <c r="BG15" i="36"/>
  <c r="BF16" i="36"/>
  <c r="BF10" i="36"/>
  <c r="BG9" i="36"/>
  <c r="AT10" i="36"/>
  <c r="AU9" i="36"/>
  <c r="AU15" i="36"/>
  <c r="AT16" i="36"/>
  <c r="BU24" i="36"/>
  <c r="BV23" i="36"/>
  <c r="BD10" i="36"/>
  <c r="BC11" i="36"/>
  <c r="BC17" i="36"/>
  <c r="BD16" i="36"/>
  <c r="AQ19" i="36"/>
  <c r="AR18" i="36"/>
  <c r="AR11" i="36"/>
  <c r="AQ12" i="36"/>
  <c r="AW19" i="36"/>
  <c r="AX18" i="36"/>
  <c r="BA11" i="36"/>
  <c r="AZ12" i="36"/>
  <c r="AZ19" i="36"/>
  <c r="BA18" i="36"/>
  <c r="BJ11" i="36"/>
  <c r="BI12" i="36"/>
  <c r="BP27" i="36"/>
  <c r="BO28" i="36"/>
  <c r="BP18" i="36"/>
  <c r="BO19" i="36"/>
  <c r="BL12" i="36"/>
  <c r="BM11" i="36"/>
  <c r="CB11" i="36"/>
  <c r="CA12" i="36"/>
  <c r="CA18" i="36"/>
  <c r="CB17" i="36"/>
  <c r="CA27" i="36"/>
  <c r="CB26" i="36"/>
  <c r="H93" i="37"/>
  <c r="AH5" i="36" s="1"/>
  <c r="AH6" i="36" s="1"/>
  <c r="AI6" i="36" s="1"/>
  <c r="H19" i="37"/>
  <c r="G5" i="36" s="1"/>
  <c r="G6" i="36" s="1"/>
  <c r="H6" i="36" s="1"/>
  <c r="H35" i="37"/>
  <c r="H53" i="37"/>
  <c r="S5" i="36" s="1"/>
  <c r="H43" i="37"/>
  <c r="P5" i="36" s="1"/>
  <c r="H61" i="37"/>
  <c r="V5" i="36" s="1"/>
  <c r="H69" i="37"/>
  <c r="H77" i="37"/>
  <c r="AB5" i="36" s="1"/>
  <c r="H85" i="37"/>
  <c r="AE5" i="36" s="1"/>
  <c r="H101" i="37"/>
  <c r="AK5" i="36" s="1"/>
  <c r="AN5" i="36"/>
  <c r="AN6" i="36" s="1"/>
  <c r="AO6" i="36" s="1"/>
  <c r="H27" i="37"/>
  <c r="J5" i="36" s="1"/>
  <c r="H9" i="37"/>
  <c r="H8" i="37"/>
  <c r="H7" i="37"/>
  <c r="H6" i="37"/>
  <c r="BL19" i="36" l="1"/>
  <c r="AW12" i="36"/>
  <c r="BP10" i="36"/>
  <c r="BO11" i="36"/>
  <c r="BJ17" i="36"/>
  <c r="BI18" i="36"/>
  <c r="BF11" i="36"/>
  <c r="BG10" i="36"/>
  <c r="BF17" i="36"/>
  <c r="BG16" i="36"/>
  <c r="AT17" i="36"/>
  <c r="AU16" i="36"/>
  <c r="AT11" i="36"/>
  <c r="AU10" i="36"/>
  <c r="BV24" i="36"/>
  <c r="BU25" i="36"/>
  <c r="BC12" i="36"/>
  <c r="BD11" i="36"/>
  <c r="BD17" i="36"/>
  <c r="BC18" i="36"/>
  <c r="AQ13" i="36"/>
  <c r="AR13" i="36" s="1"/>
  <c r="AR12" i="36"/>
  <c r="AQ20" i="36"/>
  <c r="AR19" i="36"/>
  <c r="AW13" i="36"/>
  <c r="AX13" i="36" s="1"/>
  <c r="AX12" i="36"/>
  <c r="AW20" i="36"/>
  <c r="AX19" i="36"/>
  <c r="AZ20" i="36"/>
  <c r="BA19" i="36"/>
  <c r="AZ13" i="36"/>
  <c r="BA13" i="36" s="1"/>
  <c r="BA12" i="36"/>
  <c r="BJ12" i="36"/>
  <c r="BI13" i="36"/>
  <c r="BJ13" i="36" s="1"/>
  <c r="BO20" i="36"/>
  <c r="BP20" i="36" s="1"/>
  <c r="BP19" i="36"/>
  <c r="BP28" i="36"/>
  <c r="BO29" i="36"/>
  <c r="BL20" i="36"/>
  <c r="BM19" i="36"/>
  <c r="BM12" i="36"/>
  <c r="BL13" i="36"/>
  <c r="BM13" i="36" s="1"/>
  <c r="CA28" i="36"/>
  <c r="CB27" i="36"/>
  <c r="CA19" i="36"/>
  <c r="CB18" i="36"/>
  <c r="CA13" i="36"/>
  <c r="CB13" i="36" s="1"/>
  <c r="CB12" i="36"/>
  <c r="K5" i="36"/>
  <c r="J7" i="36"/>
  <c r="J6" i="36"/>
  <c r="K6" i="36" s="1"/>
  <c r="Q5" i="36"/>
  <c r="P6" i="36"/>
  <c r="Q6" i="36" s="1"/>
  <c r="T5" i="36"/>
  <c r="S6" i="36"/>
  <c r="T6" i="36" s="1"/>
  <c r="AC5" i="36"/>
  <c r="AB6" i="36"/>
  <c r="AC6" i="36" s="1"/>
  <c r="AL5" i="36"/>
  <c r="AK6" i="36"/>
  <c r="AL6" i="36" s="1"/>
  <c r="AF5" i="36"/>
  <c r="AE6" i="36"/>
  <c r="AF6" i="36" s="1"/>
  <c r="W5" i="36"/>
  <c r="V6" i="36"/>
  <c r="W6" i="36" s="1"/>
  <c r="H5" i="36"/>
  <c r="G7" i="36"/>
  <c r="AN7" i="36"/>
  <c r="AN14" i="36" s="1"/>
  <c r="AO14" i="36" s="1"/>
  <c r="AO5" i="36"/>
  <c r="AH7" i="36"/>
  <c r="AI5" i="36"/>
  <c r="AK7" i="36"/>
  <c r="AB7" i="36"/>
  <c r="V7" i="36"/>
  <c r="S7" i="36"/>
  <c r="H10" i="37"/>
  <c r="AE7" i="36"/>
  <c r="P7" i="36"/>
  <c r="BO12" i="36" l="1"/>
  <c r="BP11" i="36"/>
  <c r="BJ18" i="36"/>
  <c r="BI19" i="36"/>
  <c r="BG17" i="36"/>
  <c r="BF18" i="36"/>
  <c r="BF12" i="36"/>
  <c r="BG11" i="36"/>
  <c r="AU11" i="36"/>
  <c r="AT12" i="36"/>
  <c r="AT18" i="36"/>
  <c r="AU17" i="36"/>
  <c r="BV25" i="36"/>
  <c r="BU26" i="36"/>
  <c r="BD18" i="36"/>
  <c r="BC19" i="36"/>
  <c r="BD12" i="36"/>
  <c r="BC13" i="36"/>
  <c r="BD13" i="36" s="1"/>
  <c r="BM20" i="36"/>
  <c r="BL21" i="36"/>
  <c r="AR20" i="36"/>
  <c r="AQ21" i="36"/>
  <c r="AW21" i="36"/>
  <c r="AX20" i="36"/>
  <c r="AZ21" i="36"/>
  <c r="BA20" i="36"/>
  <c r="BO30" i="36"/>
  <c r="BP29" i="36"/>
  <c r="CA20" i="36"/>
  <c r="CB20" i="36" s="1"/>
  <c r="CB19" i="36"/>
  <c r="CA29" i="36"/>
  <c r="CB28" i="36"/>
  <c r="D5" i="36"/>
  <c r="J8" i="36"/>
  <c r="K7" i="36"/>
  <c r="AE8" i="36"/>
  <c r="AF7" i="36"/>
  <c r="AL7" i="36"/>
  <c r="AK8" i="36"/>
  <c r="S8" i="36"/>
  <c r="T7" i="36"/>
  <c r="W7" i="36"/>
  <c r="V8" i="36"/>
  <c r="AN8" i="36"/>
  <c r="AO7" i="36"/>
  <c r="H7" i="36"/>
  <c r="G8" i="36"/>
  <c r="AB8" i="36"/>
  <c r="AC7" i="36"/>
  <c r="AH8" i="36"/>
  <c r="AI7" i="36"/>
  <c r="AH14" i="36"/>
  <c r="AI14" i="36" s="1"/>
  <c r="Q7" i="36"/>
  <c r="P8" i="36"/>
  <c r="AE14" i="36"/>
  <c r="AF14" i="36" s="1"/>
  <c r="AK14" i="36"/>
  <c r="AL14" i="36" s="1"/>
  <c r="AN15" i="36"/>
  <c r="AO15" i="36" s="1"/>
  <c r="BO13" i="36" l="1"/>
  <c r="BP13" i="36" s="1"/>
  <c r="BP12" i="36"/>
  <c r="BI20" i="36"/>
  <c r="BJ19" i="36"/>
  <c r="BF13" i="36"/>
  <c r="BG13" i="36" s="1"/>
  <c r="BG12" i="36"/>
  <c r="BG18" i="36"/>
  <c r="BF19" i="36"/>
  <c r="AU18" i="36"/>
  <c r="AT19" i="36"/>
  <c r="AU12" i="36"/>
  <c r="AT13" i="36"/>
  <c r="AU13" i="36" s="1"/>
  <c r="BV26" i="36"/>
  <c r="BU27" i="36"/>
  <c r="BD19" i="36"/>
  <c r="BC20" i="36"/>
  <c r="BM21" i="36"/>
  <c r="BL22" i="36"/>
  <c r="AR21" i="36"/>
  <c r="AQ22" i="36"/>
  <c r="AX21" i="36"/>
  <c r="AW22" i="36"/>
  <c r="BA21" i="36"/>
  <c r="AZ22" i="36"/>
  <c r="BP30" i="36"/>
  <c r="BO31" i="36"/>
  <c r="CB29" i="36"/>
  <c r="CA30" i="36"/>
  <c r="J9" i="36"/>
  <c r="K8" i="36"/>
  <c r="D7" i="36"/>
  <c r="D6" i="36"/>
  <c r="E6" i="36" s="1"/>
  <c r="E5" i="36"/>
  <c r="AH15" i="36"/>
  <c r="AI15" i="36" s="1"/>
  <c r="V9" i="36"/>
  <c r="W8" i="36"/>
  <c r="AH9" i="36"/>
  <c r="AI8" i="36"/>
  <c r="G9" i="36"/>
  <c r="H8" i="36"/>
  <c r="AN9" i="36"/>
  <c r="AO8" i="36"/>
  <c r="Q8" i="36"/>
  <c r="P9" i="36"/>
  <c r="S9" i="36"/>
  <c r="T8" i="36"/>
  <c r="AK9" i="36"/>
  <c r="AL8" i="36"/>
  <c r="AB9" i="36"/>
  <c r="AC8" i="36"/>
  <c r="AE9" i="36"/>
  <c r="AF8" i="36"/>
  <c r="AK15" i="36"/>
  <c r="AL15" i="36" s="1"/>
  <c r="AE15" i="36"/>
  <c r="AF15" i="36" s="1"/>
  <c r="CD5" i="36"/>
  <c r="CD21" i="36"/>
  <c r="CE21" i="36" s="1"/>
  <c r="AN16" i="36"/>
  <c r="AO16" i="36" s="1"/>
  <c r="BI21" i="36" l="1"/>
  <c r="BJ20" i="36"/>
  <c r="BF20" i="36"/>
  <c r="BG19" i="36"/>
  <c r="AT20" i="36"/>
  <c r="AU19" i="36"/>
  <c r="BU28" i="36"/>
  <c r="BV27" i="36"/>
  <c r="BC21" i="36"/>
  <c r="BD20" i="36"/>
  <c r="BL23" i="36"/>
  <c r="BM22" i="36"/>
  <c r="AQ23" i="36"/>
  <c r="AR22" i="36"/>
  <c r="AW23" i="36"/>
  <c r="AX22" i="36"/>
  <c r="BA22" i="36"/>
  <c r="AZ23" i="36"/>
  <c r="BO32" i="36"/>
  <c r="BP31" i="36"/>
  <c r="CA31" i="36"/>
  <c r="CB30" i="36"/>
  <c r="AH16" i="36"/>
  <c r="AH17" i="36" s="1"/>
  <c r="D8" i="36"/>
  <c r="E7" i="36"/>
  <c r="K9" i="36"/>
  <c r="J10" i="36"/>
  <c r="CE5" i="36"/>
  <c r="CD6" i="36"/>
  <c r="CE6" i="36" s="1"/>
  <c r="S10" i="36"/>
  <c r="T9" i="36"/>
  <c r="Q9" i="36"/>
  <c r="P10" i="36"/>
  <c r="AN10" i="36"/>
  <c r="AO9" i="36"/>
  <c r="AB10" i="36"/>
  <c r="AC9" i="36"/>
  <c r="AE10" i="36"/>
  <c r="AF9" i="36"/>
  <c r="G10" i="36"/>
  <c r="H9" i="36"/>
  <c r="AH10" i="36"/>
  <c r="AI9" i="36"/>
  <c r="AK10" i="36"/>
  <c r="AL9" i="36"/>
  <c r="V10" i="36"/>
  <c r="W9" i="36"/>
  <c r="AE16" i="36"/>
  <c r="AF16" i="36" s="1"/>
  <c r="AK16" i="36"/>
  <c r="CD22" i="36"/>
  <c r="CE22" i="36" s="1"/>
  <c r="CD7" i="36"/>
  <c r="AN17" i="36"/>
  <c r="AO17" i="36" s="1"/>
  <c r="BJ21" i="36" l="1"/>
  <c r="BI22" i="36"/>
  <c r="BG20" i="36"/>
  <c r="BF21" i="36"/>
  <c r="AT21" i="36"/>
  <c r="AU20" i="36"/>
  <c r="BV28" i="36"/>
  <c r="BU29" i="36"/>
  <c r="BC22" i="36"/>
  <c r="BD21" i="36"/>
  <c r="BL24" i="36"/>
  <c r="BM23" i="36"/>
  <c r="AR23" i="36"/>
  <c r="AQ24" i="36"/>
  <c r="AW24" i="36"/>
  <c r="AX23" i="36"/>
  <c r="BA23" i="36"/>
  <c r="AZ24" i="36"/>
  <c r="BO33" i="36"/>
  <c r="BP32" i="36"/>
  <c r="CA32" i="36"/>
  <c r="CB31" i="36"/>
  <c r="AI16" i="36"/>
  <c r="J11" i="36"/>
  <c r="K10" i="36"/>
  <c r="D9" i="36"/>
  <c r="E8" i="36"/>
  <c r="G11" i="36"/>
  <c r="H10" i="36"/>
  <c r="CE7" i="36"/>
  <c r="CD8" i="36"/>
  <c r="AK11" i="36"/>
  <c r="AL10" i="36"/>
  <c r="AE11" i="36"/>
  <c r="AF10" i="36"/>
  <c r="V11" i="36"/>
  <c r="W10" i="36"/>
  <c r="AB11" i="36"/>
  <c r="AC10" i="36"/>
  <c r="AN11" i="36"/>
  <c r="AO10" i="36"/>
  <c r="P11" i="36"/>
  <c r="Q10" i="36"/>
  <c r="AH11" i="36"/>
  <c r="AI10" i="36"/>
  <c r="S11" i="36"/>
  <c r="T10" i="36"/>
  <c r="AK17" i="36"/>
  <c r="AL16" i="36"/>
  <c r="AI17" i="36"/>
  <c r="AH18" i="36"/>
  <c r="AE17" i="36"/>
  <c r="CD23" i="36"/>
  <c r="CD14" i="36"/>
  <c r="CE14" i="36" s="1"/>
  <c r="AN18" i="36"/>
  <c r="AO18" i="36" s="1"/>
  <c r="BI23" i="36" l="1"/>
  <c r="BJ22" i="36"/>
  <c r="BG21" i="36"/>
  <c r="BF22" i="36"/>
  <c r="AT22" i="36"/>
  <c r="AU21" i="36"/>
  <c r="BV29" i="36"/>
  <c r="BU30" i="36"/>
  <c r="BC23" i="36"/>
  <c r="BD22" i="36"/>
  <c r="BM24" i="36"/>
  <c r="BL25" i="36"/>
  <c r="AQ25" i="36"/>
  <c r="AR24" i="36"/>
  <c r="AW25" i="36"/>
  <c r="AX24" i="36"/>
  <c r="AZ25" i="36"/>
  <c r="BA24" i="36"/>
  <c r="BP33" i="36"/>
  <c r="BO34" i="36"/>
  <c r="CA33" i="36"/>
  <c r="CB32" i="36"/>
  <c r="D10" i="36"/>
  <c r="E9" i="36"/>
  <c r="J12" i="36"/>
  <c r="K11" i="36"/>
  <c r="S12" i="36"/>
  <c r="T11" i="36"/>
  <c r="AB12" i="36"/>
  <c r="AC11" i="36"/>
  <c r="V12" i="36"/>
  <c r="W11" i="36"/>
  <c r="AE12" i="36"/>
  <c r="AF11" i="36"/>
  <c r="AH12" i="36"/>
  <c r="AI11" i="36"/>
  <c r="P12" i="36"/>
  <c r="Q11" i="36"/>
  <c r="AK12" i="36"/>
  <c r="AL11" i="36"/>
  <c r="CD9" i="36"/>
  <c r="CE8" i="36"/>
  <c r="AN12" i="36"/>
  <c r="AO11" i="36"/>
  <c r="G12" i="36"/>
  <c r="H11" i="36"/>
  <c r="AH19" i="36"/>
  <c r="AI18" i="36"/>
  <c r="AE18" i="36"/>
  <c r="AF17" i="36"/>
  <c r="AK18" i="36"/>
  <c r="AL17" i="36"/>
  <c r="CD15" i="36"/>
  <c r="CE15" i="36" s="1"/>
  <c r="CE23" i="36"/>
  <c r="CD24" i="36"/>
  <c r="AN19" i="36"/>
  <c r="AO19" i="36" s="1"/>
  <c r="BI24" i="36" l="1"/>
  <c r="BJ23" i="36"/>
  <c r="BG22" i="36"/>
  <c r="BF23" i="36"/>
  <c r="AU22" i="36"/>
  <c r="AT23" i="36"/>
  <c r="BV30" i="36"/>
  <c r="BU31" i="36"/>
  <c r="BD23" i="36"/>
  <c r="BC24" i="36"/>
  <c r="BL26" i="36"/>
  <c r="BM25" i="36"/>
  <c r="AQ26" i="36"/>
  <c r="AR25" i="36"/>
  <c r="AW26" i="36"/>
  <c r="AX25" i="36"/>
  <c r="AZ26" i="36"/>
  <c r="BA25" i="36"/>
  <c r="BO35" i="36"/>
  <c r="BP34" i="36"/>
  <c r="CA34" i="36"/>
  <c r="CB33" i="36"/>
  <c r="J13" i="36"/>
  <c r="K12" i="36"/>
  <c r="D11" i="36"/>
  <c r="E10" i="36"/>
  <c r="P13" i="36"/>
  <c r="Q12" i="36"/>
  <c r="G13" i="36"/>
  <c r="H12" i="36"/>
  <c r="V13" i="36"/>
  <c r="W12" i="36"/>
  <c r="AB13" i="36"/>
  <c r="AC12" i="36"/>
  <c r="AE13" i="36"/>
  <c r="AF13" i="36" s="1"/>
  <c r="AF12" i="36"/>
  <c r="CD10" i="36"/>
  <c r="CE9" i="36"/>
  <c r="AH13" i="36"/>
  <c r="AI13" i="36" s="1"/>
  <c r="AI12" i="36"/>
  <c r="AN13" i="36"/>
  <c r="AO13" i="36" s="1"/>
  <c r="AO12" i="36"/>
  <c r="AK13" i="36"/>
  <c r="AL13" i="36" s="1"/>
  <c r="AL12" i="36"/>
  <c r="S13" i="36"/>
  <c r="T12" i="36"/>
  <c r="AK19" i="36"/>
  <c r="AL18" i="36"/>
  <c r="AE19" i="36"/>
  <c r="AF18" i="36"/>
  <c r="AI19" i="36"/>
  <c r="AH20" i="36"/>
  <c r="CD25" i="36"/>
  <c r="CE24" i="36"/>
  <c r="CD16" i="36"/>
  <c r="CE16" i="36" s="1"/>
  <c r="AN20" i="36"/>
  <c r="AO20" i="36" s="1"/>
  <c r="BI25" i="36" l="1"/>
  <c r="BJ24" i="36"/>
  <c r="BF24" i="36"/>
  <c r="BG23" i="36"/>
  <c r="AU23" i="36"/>
  <c r="AT24" i="36"/>
  <c r="BU32" i="36"/>
  <c r="BV31" i="36"/>
  <c r="BC25" i="36"/>
  <c r="BD24" i="36"/>
  <c r="BM26" i="36"/>
  <c r="BL27" i="36"/>
  <c r="AR26" i="36"/>
  <c r="AQ27" i="36"/>
  <c r="AW27" i="36"/>
  <c r="AX26" i="36"/>
  <c r="AZ27" i="36"/>
  <c r="BA26" i="36"/>
  <c r="BO36" i="36"/>
  <c r="BP35" i="36"/>
  <c r="CB34" i="36"/>
  <c r="CA35" i="36"/>
  <c r="D12" i="36"/>
  <c r="D13" i="36" s="1"/>
  <c r="E11" i="36"/>
  <c r="K13" i="36"/>
  <c r="J14" i="36"/>
  <c r="CD11" i="36"/>
  <c r="CE10" i="36"/>
  <c r="G14" i="36"/>
  <c r="H13" i="36"/>
  <c r="AB14" i="36"/>
  <c r="AC13" i="36"/>
  <c r="S14" i="36"/>
  <c r="T13" i="36"/>
  <c r="V14" i="36"/>
  <c r="W13" i="36"/>
  <c r="P14" i="36"/>
  <c r="Q13" i="36"/>
  <c r="AH21" i="36"/>
  <c r="AI20" i="36"/>
  <c r="AE20" i="36"/>
  <c r="AF19" i="36"/>
  <c r="AK20" i="36"/>
  <c r="AL19" i="36"/>
  <c r="CD17" i="36"/>
  <c r="CE17" i="36" s="1"/>
  <c r="CE25" i="36"/>
  <c r="CD26" i="36"/>
  <c r="AN21" i="36"/>
  <c r="AO21" i="36" s="1"/>
  <c r="BI26" i="36" l="1"/>
  <c r="BJ25" i="36"/>
  <c r="BF25" i="36"/>
  <c r="BG24" i="36"/>
  <c r="AU24" i="36"/>
  <c r="AT25" i="36"/>
  <c r="BV32" i="36"/>
  <c r="BU33" i="36"/>
  <c r="BC26" i="36"/>
  <c r="BD25" i="36"/>
  <c r="BM27" i="36"/>
  <c r="BL28" i="36"/>
  <c r="AQ28" i="36"/>
  <c r="AR27" i="36"/>
  <c r="AX27" i="36"/>
  <c r="AW28" i="36"/>
  <c r="BA27" i="36"/>
  <c r="AZ28" i="36"/>
  <c r="BP36" i="36"/>
  <c r="BO37" i="36"/>
  <c r="CA36" i="36"/>
  <c r="CB35" i="36"/>
  <c r="J15" i="36"/>
  <c r="K14" i="36"/>
  <c r="D14" i="36"/>
  <c r="E13" i="36"/>
  <c r="T14" i="36"/>
  <c r="S15" i="36"/>
  <c r="AC14" i="36"/>
  <c r="AB15" i="36"/>
  <c r="Q14" i="36"/>
  <c r="P15" i="36"/>
  <c r="W14" i="36"/>
  <c r="V15" i="36"/>
  <c r="G15" i="36"/>
  <c r="H14" i="36"/>
  <c r="CD12" i="36"/>
  <c r="CE11" i="36"/>
  <c r="AK21" i="36"/>
  <c r="AL20" i="36"/>
  <c r="AE21" i="36"/>
  <c r="AF20" i="36"/>
  <c r="AI21" i="36"/>
  <c r="AH22" i="36"/>
  <c r="CE26" i="36"/>
  <c r="CD27" i="36"/>
  <c r="CD18" i="36"/>
  <c r="CE18" i="36" s="1"/>
  <c r="AN22" i="36"/>
  <c r="M5" i="36"/>
  <c r="Y5" i="36"/>
  <c r="BI27" i="36" l="1"/>
  <c r="BJ26" i="36"/>
  <c r="BF26" i="36"/>
  <c r="BG25" i="36"/>
  <c r="AT26" i="36"/>
  <c r="AU25" i="36"/>
  <c r="BV33" i="36"/>
  <c r="BU34" i="36"/>
  <c r="BC27" i="36"/>
  <c r="BD26" i="36"/>
  <c r="BM28" i="36"/>
  <c r="BL29" i="36"/>
  <c r="AQ29" i="36"/>
  <c r="AR28" i="36"/>
  <c r="AX28" i="36"/>
  <c r="AW29" i="36"/>
  <c r="AZ29" i="36"/>
  <c r="BA28" i="36"/>
  <c r="BO38" i="36"/>
  <c r="BP37" i="36"/>
  <c r="CA37" i="36"/>
  <c r="CB36" i="36"/>
  <c r="E14" i="36"/>
  <c r="D15" i="36"/>
  <c r="J16" i="36"/>
  <c r="K15" i="36"/>
  <c r="Z5" i="36"/>
  <c r="Y6" i="36"/>
  <c r="Z6" i="36" s="1"/>
  <c r="N5" i="36"/>
  <c r="M6" i="36"/>
  <c r="N6" i="36" s="1"/>
  <c r="CD13" i="36"/>
  <c r="CE13" i="36" s="1"/>
  <c r="CE12" i="36"/>
  <c r="W15" i="36"/>
  <c r="V16" i="36"/>
  <c r="G16" i="36"/>
  <c r="H15" i="36"/>
  <c r="Q15" i="36"/>
  <c r="P16" i="36"/>
  <c r="AC15" i="36"/>
  <c r="AB16" i="36"/>
  <c r="T15" i="36"/>
  <c r="S16" i="36"/>
  <c r="AH23" i="36"/>
  <c r="AI22" i="36"/>
  <c r="AE22" i="36"/>
  <c r="AF21" i="36"/>
  <c r="AK22" i="36"/>
  <c r="AL21" i="36"/>
  <c r="CD19" i="36"/>
  <c r="CE19" i="36" s="1"/>
  <c r="CE27" i="36"/>
  <c r="CD28" i="36"/>
  <c r="Y7" i="36"/>
  <c r="M7" i="36"/>
  <c r="AN23" i="36"/>
  <c r="AO22" i="36"/>
  <c r="BJ27" i="36" l="1"/>
  <c r="BI28" i="36"/>
  <c r="BF27" i="36"/>
  <c r="BG26" i="36"/>
  <c r="AT27" i="36"/>
  <c r="AU26" i="36"/>
  <c r="BV34" i="36"/>
  <c r="BU35" i="36"/>
  <c r="BC28" i="36"/>
  <c r="BD27" i="36"/>
  <c r="BM29" i="36"/>
  <c r="BL30" i="36"/>
  <c r="AR29" i="36"/>
  <c r="AQ30" i="36"/>
  <c r="AX29" i="36"/>
  <c r="AW30" i="36"/>
  <c r="BA29" i="36"/>
  <c r="AZ30" i="36"/>
  <c r="BP38" i="36"/>
  <c r="BP39" i="36" s="1"/>
  <c r="CB37" i="36"/>
  <c r="CA38" i="36"/>
  <c r="J17" i="36"/>
  <c r="K16" i="36"/>
  <c r="E15" i="36"/>
  <c r="D16" i="36"/>
  <c r="S17" i="36"/>
  <c r="T16" i="36"/>
  <c r="Q16" i="36"/>
  <c r="P17" i="36"/>
  <c r="AC16" i="36"/>
  <c r="AB17" i="36"/>
  <c r="V17" i="36"/>
  <c r="W16" i="36"/>
  <c r="Y8" i="36"/>
  <c r="Z7" i="36"/>
  <c r="G17" i="36"/>
  <c r="H16" i="36"/>
  <c r="N7" i="36"/>
  <c r="M8" i="36"/>
  <c r="AK23" i="36"/>
  <c r="AL22" i="36"/>
  <c r="AE23" i="36"/>
  <c r="AF22" i="36"/>
  <c r="AI23" i="36"/>
  <c r="AH24" i="36"/>
  <c r="CD29" i="36"/>
  <c r="CE28" i="36"/>
  <c r="CD20" i="36"/>
  <c r="CE20" i="36" s="1"/>
  <c r="Y14" i="36"/>
  <c r="Z14" i="36" s="1"/>
  <c r="AN24" i="36"/>
  <c r="AO23" i="36"/>
  <c r="E12" i="36"/>
  <c r="BI29" i="36" l="1"/>
  <c r="BJ28" i="36"/>
  <c r="BG27" i="36"/>
  <c r="BF28" i="36"/>
  <c r="AU27" i="36"/>
  <c r="AT28" i="36"/>
  <c r="BU36" i="36"/>
  <c r="BV35" i="36"/>
  <c r="BD28" i="36"/>
  <c r="BC29" i="36"/>
  <c r="BL31" i="36"/>
  <c r="BM30" i="36"/>
  <c r="AQ31" i="36"/>
  <c r="AR30" i="36"/>
  <c r="AW31" i="36"/>
  <c r="AX30" i="36"/>
  <c r="AZ31" i="36"/>
  <c r="BA30" i="36"/>
  <c r="CB38" i="36"/>
  <c r="CB39" i="36" s="1"/>
  <c r="D17" i="36"/>
  <c r="E16" i="36"/>
  <c r="J18" i="36"/>
  <c r="K17" i="36"/>
  <c r="H17" i="36"/>
  <c r="G18" i="36"/>
  <c r="Y9" i="36"/>
  <c r="Z8" i="36"/>
  <c r="AC17" i="36"/>
  <c r="AB18" i="36"/>
  <c r="Q17" i="36"/>
  <c r="P18" i="36"/>
  <c r="V18" i="36"/>
  <c r="W17" i="36"/>
  <c r="M9" i="36"/>
  <c r="N8" i="36"/>
  <c r="T17" i="36"/>
  <c r="S18" i="36"/>
  <c r="AH25" i="36"/>
  <c r="AI24" i="36"/>
  <c r="AE24" i="36"/>
  <c r="AF23" i="36"/>
  <c r="AK24" i="36"/>
  <c r="AL23" i="36"/>
  <c r="CE29" i="36"/>
  <c r="CD30" i="36"/>
  <c r="Y15" i="36"/>
  <c r="Z15" i="36" s="1"/>
  <c r="AN25" i="36"/>
  <c r="AO24" i="36"/>
  <c r="BJ29" i="36" l="1"/>
  <c r="BI30" i="36"/>
  <c r="BF29" i="36"/>
  <c r="BG28" i="36"/>
  <c r="AU28" i="36"/>
  <c r="AT29" i="36"/>
  <c r="BV36" i="36"/>
  <c r="BU37" i="36"/>
  <c r="BC30" i="36"/>
  <c r="BD29" i="36"/>
  <c r="BL32" i="36"/>
  <c r="BM31" i="36"/>
  <c r="AQ32" i="36"/>
  <c r="AR31" i="36"/>
  <c r="AW32" i="36"/>
  <c r="AX31" i="36"/>
  <c r="AZ32" i="36"/>
  <c r="BA31" i="36"/>
  <c r="J19" i="36"/>
  <c r="K18" i="36"/>
  <c r="D18" i="36"/>
  <c r="E17" i="36"/>
  <c r="M10" i="36"/>
  <c r="N9" i="36"/>
  <c r="Y10" i="36"/>
  <c r="Z9" i="36"/>
  <c r="Q18" i="36"/>
  <c r="P19" i="36"/>
  <c r="S19" i="36"/>
  <c r="T18" i="36"/>
  <c r="G19" i="36"/>
  <c r="H18" i="36"/>
  <c r="V19" i="36"/>
  <c r="W18" i="36"/>
  <c r="AB19" i="36"/>
  <c r="AC18" i="36"/>
  <c r="AK25" i="36"/>
  <c r="AL24" i="36"/>
  <c r="AE25" i="36"/>
  <c r="AF24" i="36"/>
  <c r="AH26" i="36"/>
  <c r="AI25" i="36"/>
  <c r="CD31" i="36"/>
  <c r="CE30" i="36"/>
  <c r="Y16" i="36"/>
  <c r="Z16" i="36" s="1"/>
  <c r="AN26" i="36"/>
  <c r="AO25" i="36"/>
  <c r="BJ30" i="36" l="1"/>
  <c r="BI31" i="36"/>
  <c r="BF30" i="36"/>
  <c r="BG29" i="36"/>
  <c r="AT30" i="36"/>
  <c r="AU29" i="36"/>
  <c r="BV37" i="36"/>
  <c r="BU38" i="36"/>
  <c r="BV38" i="36" s="1"/>
  <c r="BV39" i="36" s="1"/>
  <c r="BC31" i="36"/>
  <c r="BD30" i="36"/>
  <c r="BM32" i="36"/>
  <c r="BL33" i="36"/>
  <c r="AR32" i="36"/>
  <c r="AQ33" i="36"/>
  <c r="AW33" i="36"/>
  <c r="AX32" i="36"/>
  <c r="AZ33" i="36"/>
  <c r="BA32" i="36"/>
  <c r="D19" i="36"/>
  <c r="E18" i="36"/>
  <c r="J20" i="36"/>
  <c r="K19" i="36"/>
  <c r="H19" i="36"/>
  <c r="G20" i="36"/>
  <c r="P20" i="36"/>
  <c r="Q19" i="36"/>
  <c r="T19" i="36"/>
  <c r="S20" i="36"/>
  <c r="W19" i="36"/>
  <c r="V20" i="36"/>
  <c r="Y11" i="36"/>
  <c r="Z10" i="36"/>
  <c r="AC19" i="36"/>
  <c r="AB20" i="36"/>
  <c r="M11" i="36"/>
  <c r="N10" i="36"/>
  <c r="AH27" i="36"/>
  <c r="AI26" i="36"/>
  <c r="AF25" i="36"/>
  <c r="AE26" i="36"/>
  <c r="AK26" i="36"/>
  <c r="AL25" i="36"/>
  <c r="CE31" i="36"/>
  <c r="CD32" i="36"/>
  <c r="Y17" i="36"/>
  <c r="AN27" i="36"/>
  <c r="AO26" i="36"/>
  <c r="BI32" i="36" l="1"/>
  <c r="BJ31" i="36"/>
  <c r="BF31" i="36"/>
  <c r="BG30" i="36"/>
  <c r="AU30" i="36"/>
  <c r="AT31" i="36"/>
  <c r="BC32" i="36"/>
  <c r="BD31" i="36"/>
  <c r="BM33" i="36"/>
  <c r="BL34" i="36"/>
  <c r="AQ34" i="36"/>
  <c r="AR33" i="36"/>
  <c r="AX33" i="36"/>
  <c r="AW34" i="36"/>
  <c r="BA33" i="36"/>
  <c r="AZ34" i="36"/>
  <c r="K20" i="36"/>
  <c r="J21" i="36"/>
  <c r="E19" i="36"/>
  <c r="D20" i="36"/>
  <c r="AB21" i="36"/>
  <c r="AC20" i="36"/>
  <c r="Y12" i="36"/>
  <c r="Z11" i="36"/>
  <c r="V21" i="36"/>
  <c r="W20" i="36"/>
  <c r="S21" i="36"/>
  <c r="T20" i="36"/>
  <c r="Q20" i="36"/>
  <c r="P21" i="36"/>
  <c r="G21" i="36"/>
  <c r="H20" i="36"/>
  <c r="M12" i="36"/>
  <c r="N11" i="36"/>
  <c r="AL26" i="36"/>
  <c r="AK27" i="36"/>
  <c r="AH28" i="36"/>
  <c r="AI27" i="36"/>
  <c r="AE27" i="36"/>
  <c r="AF26" i="36"/>
  <c r="CD33" i="36"/>
  <c r="CE32" i="36"/>
  <c r="Y18" i="36"/>
  <c r="Z17" i="36"/>
  <c r="AN28" i="36"/>
  <c r="AO27" i="36"/>
  <c r="BJ32" i="36" l="1"/>
  <c r="BI33" i="36"/>
  <c r="BF32" i="36"/>
  <c r="BG31" i="36"/>
  <c r="AT32" i="36"/>
  <c r="AU31" i="36"/>
  <c r="BD32" i="36"/>
  <c r="BC33" i="36"/>
  <c r="BL35" i="36"/>
  <c r="BM34" i="36"/>
  <c r="AR34" i="36"/>
  <c r="AQ35" i="36"/>
  <c r="AW35" i="36"/>
  <c r="AX34" i="36"/>
  <c r="AZ35" i="36"/>
  <c r="BA34" i="36"/>
  <c r="D21" i="36"/>
  <c r="E20" i="36"/>
  <c r="J22" i="36"/>
  <c r="K21" i="36"/>
  <c r="G22" i="36"/>
  <c r="H21" i="36"/>
  <c r="T21" i="36"/>
  <c r="S22" i="36"/>
  <c r="Q21" i="36"/>
  <c r="P22" i="36"/>
  <c r="Y13" i="36"/>
  <c r="Z13" i="36" s="1"/>
  <c r="Z12" i="36"/>
  <c r="W21" i="36"/>
  <c r="V22" i="36"/>
  <c r="M13" i="36"/>
  <c r="N12" i="36"/>
  <c r="AB22" i="36"/>
  <c r="AC21" i="36"/>
  <c r="AH29" i="36"/>
  <c r="AI28" i="36"/>
  <c r="AF27" i="36"/>
  <c r="AE28" i="36"/>
  <c r="AK28" i="36"/>
  <c r="AL27" i="36"/>
  <c r="CE33" i="36"/>
  <c r="CD34" i="36"/>
  <c r="Z18" i="36"/>
  <c r="Y19" i="36"/>
  <c r="AN29" i="36"/>
  <c r="AO28" i="36"/>
  <c r="BI34" i="36" l="1"/>
  <c r="BJ33" i="36"/>
  <c r="BF33" i="36"/>
  <c r="BG32" i="36"/>
  <c r="AT33" i="36"/>
  <c r="AU32" i="36"/>
  <c r="BD33" i="36"/>
  <c r="BC34" i="36"/>
  <c r="BM35" i="36"/>
  <c r="BL36" i="36"/>
  <c r="AQ36" i="36"/>
  <c r="AR35" i="36"/>
  <c r="AW36" i="36"/>
  <c r="AX35" i="36"/>
  <c r="AZ36" i="36"/>
  <c r="BA35" i="36"/>
  <c r="K22" i="36"/>
  <c r="J23" i="36"/>
  <c r="D22" i="36"/>
  <c r="E21" i="36"/>
  <c r="M14" i="36"/>
  <c r="N13" i="36"/>
  <c r="P23" i="36"/>
  <c r="Q22" i="36"/>
  <c r="V23" i="36"/>
  <c r="W22" i="36"/>
  <c r="S23" i="36"/>
  <c r="T22" i="36"/>
  <c r="AB23" i="36"/>
  <c r="AC22" i="36"/>
  <c r="G23" i="36"/>
  <c r="H22" i="36"/>
  <c r="AL28" i="36"/>
  <c r="AK29" i="36"/>
  <c r="AE29" i="36"/>
  <c r="AF28" i="36"/>
  <c r="AI29" i="36"/>
  <c r="AH30" i="36"/>
  <c r="CD35" i="36"/>
  <c r="CE34" i="36"/>
  <c r="Y20" i="36"/>
  <c r="Z19" i="36"/>
  <c r="AN30" i="36"/>
  <c r="AO29" i="36"/>
  <c r="BJ34" i="36" l="1"/>
  <c r="BI35" i="36"/>
  <c r="BG33" i="36"/>
  <c r="BF34" i="36"/>
  <c r="AU33" i="36"/>
  <c r="AT34" i="36"/>
  <c r="BD34" i="36"/>
  <c r="BC35" i="36"/>
  <c r="BM36" i="36"/>
  <c r="BL37" i="36"/>
  <c r="AQ37" i="36"/>
  <c r="AR36" i="36"/>
  <c r="AW37" i="36"/>
  <c r="AX36" i="36"/>
  <c r="AZ37" i="36"/>
  <c r="BA36" i="36"/>
  <c r="E22" i="36"/>
  <c r="D23" i="36"/>
  <c r="K23" i="36"/>
  <c r="J24" i="36"/>
  <c r="H23" i="36"/>
  <c r="G24" i="36"/>
  <c r="AC23" i="36"/>
  <c r="AB24" i="36"/>
  <c r="T23" i="36"/>
  <c r="S24" i="36"/>
  <c r="W23" i="36"/>
  <c r="V24" i="36"/>
  <c r="P24" i="36"/>
  <c r="Q23" i="36"/>
  <c r="N14" i="36"/>
  <c r="M15" i="36"/>
  <c r="AH31" i="36"/>
  <c r="AI30" i="36"/>
  <c r="AK30" i="36"/>
  <c r="AL29" i="36"/>
  <c r="AE30" i="36"/>
  <c r="AF29" i="36"/>
  <c r="CE35" i="36"/>
  <c r="CD36" i="36"/>
  <c r="Z20" i="36"/>
  <c r="Y21" i="36"/>
  <c r="AN31" i="36"/>
  <c r="AO30" i="36"/>
  <c r="BJ35" i="36" l="1"/>
  <c r="BI36" i="36"/>
  <c r="BF35" i="36"/>
  <c r="BG34" i="36"/>
  <c r="AU34" i="36"/>
  <c r="AT35" i="36"/>
  <c r="BC36" i="36"/>
  <c r="BD35" i="36"/>
  <c r="BL38" i="36"/>
  <c r="BM37" i="36"/>
  <c r="AQ38" i="36"/>
  <c r="AR37" i="36"/>
  <c r="AW38" i="36"/>
  <c r="AX37" i="36"/>
  <c r="AZ38" i="36"/>
  <c r="BA37" i="36"/>
  <c r="K24" i="36"/>
  <c r="J25" i="36"/>
  <c r="E23" i="36"/>
  <c r="D24" i="36"/>
  <c r="N15" i="36"/>
  <c r="M16" i="36"/>
  <c r="P25" i="36"/>
  <c r="Q24" i="36"/>
  <c r="T24" i="36"/>
  <c r="S25" i="36"/>
  <c r="W24" i="36"/>
  <c r="V25" i="36"/>
  <c r="AB25" i="36"/>
  <c r="AC24" i="36"/>
  <c r="G25" i="36"/>
  <c r="H24" i="36"/>
  <c r="AE31" i="36"/>
  <c r="AF30" i="36"/>
  <c r="AI31" i="36"/>
  <c r="AH32" i="36"/>
  <c r="AK31" i="36"/>
  <c r="AL30" i="36"/>
  <c r="CD37" i="36"/>
  <c r="CE36" i="36"/>
  <c r="Y22" i="36"/>
  <c r="Z21" i="36"/>
  <c r="AN32" i="36"/>
  <c r="AO31" i="36"/>
  <c r="BJ36" i="36" l="1"/>
  <c r="BI37" i="36"/>
  <c r="BF36" i="36"/>
  <c r="BG35" i="36"/>
  <c r="AU35" i="36"/>
  <c r="AT36" i="36"/>
  <c r="BD36" i="36"/>
  <c r="BC37" i="36"/>
  <c r="BM38" i="36"/>
  <c r="BM39" i="36" s="1"/>
  <c r="AR38" i="36"/>
  <c r="AR39" i="36" s="1"/>
  <c r="AX38" i="36"/>
  <c r="AX39" i="36" s="1"/>
  <c r="BA38" i="36"/>
  <c r="BA39" i="36" s="1"/>
  <c r="E24" i="36"/>
  <c r="D25" i="36"/>
  <c r="K25" i="36"/>
  <c r="J26" i="36"/>
  <c r="S26" i="36"/>
  <c r="T25" i="36"/>
  <c r="H25" i="36"/>
  <c r="G26" i="36"/>
  <c r="AB26" i="36"/>
  <c r="AC25" i="36"/>
  <c r="N16" i="36"/>
  <c r="M17" i="36"/>
  <c r="V26" i="36"/>
  <c r="W25" i="36"/>
  <c r="P26" i="36"/>
  <c r="Q25" i="36"/>
  <c r="AK32" i="36"/>
  <c r="AL31" i="36"/>
  <c r="AH33" i="36"/>
  <c r="AI32" i="36"/>
  <c r="AE32" i="36"/>
  <c r="AF31" i="36"/>
  <c r="CE37" i="36"/>
  <c r="CD38" i="36"/>
  <c r="Z22" i="36"/>
  <c r="Y23" i="36"/>
  <c r="AN33" i="36"/>
  <c r="AO32" i="36"/>
  <c r="BI38" i="36" l="1"/>
  <c r="BJ38" i="36" s="1"/>
  <c r="BJ37" i="36"/>
  <c r="BG36" i="36"/>
  <c r="BF37" i="36"/>
  <c r="AU36" i="36"/>
  <c r="AT37" i="36"/>
  <c r="BD37" i="36"/>
  <c r="BC38" i="36"/>
  <c r="BD38" i="36" s="1"/>
  <c r="BD39" i="36" s="1"/>
  <c r="J27" i="36"/>
  <c r="K26" i="36"/>
  <c r="D26" i="36"/>
  <c r="E25" i="36"/>
  <c r="Q26" i="36"/>
  <c r="P27" i="36"/>
  <c r="N17" i="36"/>
  <c r="M18" i="36"/>
  <c r="H26" i="36"/>
  <c r="G27" i="36"/>
  <c r="W26" i="36"/>
  <c r="V27" i="36"/>
  <c r="AB27" i="36"/>
  <c r="AC26" i="36"/>
  <c r="T26" i="36"/>
  <c r="S27" i="36"/>
  <c r="AE33" i="36"/>
  <c r="AF32" i="36"/>
  <c r="AI33" i="36"/>
  <c r="AH34" i="36"/>
  <c r="AK33" i="36"/>
  <c r="AL32" i="36"/>
  <c r="CE38" i="36"/>
  <c r="Y24" i="36"/>
  <c r="Z23" i="36"/>
  <c r="AN34" i="36"/>
  <c r="AO33" i="36"/>
  <c r="BJ39" i="36" l="1"/>
  <c r="BG37" i="36"/>
  <c r="BF38" i="36"/>
  <c r="BG38" i="36" s="1"/>
  <c r="BG39" i="36" s="1"/>
  <c r="AT38" i="36"/>
  <c r="AU38" i="36" s="1"/>
  <c r="AU37" i="36"/>
  <c r="E26" i="36"/>
  <c r="D27" i="36"/>
  <c r="J28" i="36"/>
  <c r="K27" i="36"/>
  <c r="AB28" i="36"/>
  <c r="AC27" i="36"/>
  <c r="G28" i="36"/>
  <c r="H27" i="36"/>
  <c r="V28" i="36"/>
  <c r="W27" i="36"/>
  <c r="P28" i="36"/>
  <c r="Q27" i="36"/>
  <c r="S28" i="36"/>
  <c r="T27" i="36"/>
  <c r="N18" i="36"/>
  <c r="M19" i="36"/>
  <c r="AH35" i="36"/>
  <c r="AI34" i="36"/>
  <c r="AK34" i="36"/>
  <c r="AL33" i="36"/>
  <c r="AE34" i="36"/>
  <c r="AF33" i="36"/>
  <c r="Z24" i="36"/>
  <c r="Y25" i="36"/>
  <c r="AN35" i="36"/>
  <c r="AO34" i="36"/>
  <c r="AU39" i="36" l="1"/>
  <c r="K28" i="36"/>
  <c r="J29" i="36"/>
  <c r="E27" i="36"/>
  <c r="D28" i="36"/>
  <c r="M20" i="36"/>
  <c r="N19" i="36"/>
  <c r="T28" i="36"/>
  <c r="S29" i="36"/>
  <c r="Q28" i="36"/>
  <c r="P29" i="36"/>
  <c r="V29" i="36"/>
  <c r="W28" i="36"/>
  <c r="G29" i="36"/>
  <c r="H28" i="36"/>
  <c r="AB29" i="36"/>
  <c r="AC28" i="36"/>
  <c r="AE35" i="36"/>
  <c r="AF34" i="36"/>
  <c r="AK35" i="36"/>
  <c r="AL34" i="36"/>
  <c r="AI35" i="36"/>
  <c r="AH36" i="36"/>
  <c r="Y26" i="36"/>
  <c r="Z25" i="36"/>
  <c r="AN36" i="36"/>
  <c r="AO35" i="36"/>
  <c r="E28" i="36" l="1"/>
  <c r="D29" i="36"/>
  <c r="K29" i="36"/>
  <c r="J30" i="36"/>
  <c r="G30" i="36"/>
  <c r="H29" i="36"/>
  <c r="V30" i="36"/>
  <c r="W29" i="36"/>
  <c r="AC29" i="36"/>
  <c r="AB30" i="36"/>
  <c r="Q29" i="36"/>
  <c r="P30" i="36"/>
  <c r="S30" i="36"/>
  <c r="T29" i="36"/>
  <c r="N20" i="36"/>
  <c r="M21" i="36"/>
  <c r="AH37" i="36"/>
  <c r="AI36" i="36"/>
  <c r="AK36" i="36"/>
  <c r="AL35" i="36"/>
  <c r="AE36" i="36"/>
  <c r="AF35" i="36"/>
  <c r="Y27" i="36"/>
  <c r="Z26" i="36"/>
  <c r="AN37" i="36"/>
  <c r="AO36" i="36"/>
  <c r="K30" i="36" l="1"/>
  <c r="J31" i="36"/>
  <c r="D30" i="36"/>
  <c r="E29" i="36"/>
  <c r="M22" i="36"/>
  <c r="N21" i="36"/>
  <c r="S31" i="36"/>
  <c r="T30" i="36"/>
  <c r="AB31" i="36"/>
  <c r="AC30" i="36"/>
  <c r="Q30" i="36"/>
  <c r="P31" i="36"/>
  <c r="V31" i="36"/>
  <c r="W30" i="36"/>
  <c r="H30" i="36"/>
  <c r="G31" i="36"/>
  <c r="AE37" i="36"/>
  <c r="AF36" i="36"/>
  <c r="AK37" i="36"/>
  <c r="AL36" i="36"/>
  <c r="AI37" i="36"/>
  <c r="AH38" i="36"/>
  <c r="Z27" i="36"/>
  <c r="Y28" i="36"/>
  <c r="AO37" i="36"/>
  <c r="AN38" i="36"/>
  <c r="D31" i="36" l="1"/>
  <c r="E30" i="36"/>
  <c r="K31" i="36"/>
  <c r="J32" i="36"/>
  <c r="H31" i="36"/>
  <c r="G32" i="36"/>
  <c r="W31" i="36"/>
  <c r="V32" i="36"/>
  <c r="AC31" i="36"/>
  <c r="AB32" i="36"/>
  <c r="Q31" i="36"/>
  <c r="P32" i="36"/>
  <c r="T31" i="36"/>
  <c r="S32" i="36"/>
  <c r="N22" i="36"/>
  <c r="M23" i="36"/>
  <c r="AI38" i="36"/>
  <c r="AI39" i="36" s="1"/>
  <c r="AK38" i="36"/>
  <c r="AL37" i="36"/>
  <c r="AE38" i="36"/>
  <c r="AF37" i="36"/>
  <c r="Z28" i="36"/>
  <c r="Y29" i="36"/>
  <c r="AO38" i="36"/>
  <c r="AO39" i="36" s="1"/>
  <c r="K32" i="36" l="1"/>
  <c r="J33" i="36"/>
  <c r="D32" i="36"/>
  <c r="E31" i="36"/>
  <c r="S33" i="36"/>
  <c r="T32" i="36"/>
  <c r="P33" i="36"/>
  <c r="Q32" i="36"/>
  <c r="W32" i="36"/>
  <c r="V33" i="36"/>
  <c r="H32" i="36"/>
  <c r="G33" i="36"/>
  <c r="M24" i="36"/>
  <c r="N23" i="36"/>
  <c r="AB33" i="36"/>
  <c r="AC32" i="36"/>
  <c r="AF38" i="36"/>
  <c r="AF39" i="36" s="1"/>
  <c r="AL38" i="36"/>
  <c r="AL39" i="36" s="1"/>
  <c r="Y30" i="36"/>
  <c r="Z29" i="36"/>
  <c r="E32" i="36" l="1"/>
  <c r="D33" i="36"/>
  <c r="K33" i="36"/>
  <c r="J34" i="36"/>
  <c r="M25" i="36"/>
  <c r="N24" i="36"/>
  <c r="V34" i="36"/>
  <c r="W33" i="36"/>
  <c r="AC33" i="36"/>
  <c r="AB34" i="36"/>
  <c r="G34" i="36"/>
  <c r="H33" i="36"/>
  <c r="Q33" i="36"/>
  <c r="P34" i="36"/>
  <c r="T33" i="36"/>
  <c r="S34" i="36"/>
  <c r="Z30" i="36"/>
  <c r="Y31" i="36"/>
  <c r="K34" i="36" l="1"/>
  <c r="J35" i="36"/>
  <c r="D34" i="36"/>
  <c r="E33" i="36"/>
  <c r="G35" i="36"/>
  <c r="H34" i="36"/>
  <c r="P35" i="36"/>
  <c r="Q34" i="36"/>
  <c r="W34" i="36"/>
  <c r="V35" i="36"/>
  <c r="S35" i="36"/>
  <c r="T34" i="36"/>
  <c r="AB35" i="36"/>
  <c r="AC34" i="36"/>
  <c r="N25" i="36"/>
  <c r="M26" i="36"/>
  <c r="Y32" i="36"/>
  <c r="Z31" i="36"/>
  <c r="D35" i="36" l="1"/>
  <c r="E34" i="36"/>
  <c r="K35" i="36"/>
  <c r="J36" i="36"/>
  <c r="T35" i="36"/>
  <c r="S36" i="36"/>
  <c r="Q35" i="36"/>
  <c r="P36" i="36"/>
  <c r="H35" i="36"/>
  <c r="G36" i="36"/>
  <c r="AC35" i="36"/>
  <c r="AB36" i="36"/>
  <c r="W35" i="36"/>
  <c r="V36" i="36"/>
  <c r="M27" i="36"/>
  <c r="N26" i="36"/>
  <c r="Z32" i="36"/>
  <c r="Y33" i="36"/>
  <c r="K36" i="36" l="1"/>
  <c r="J37" i="36"/>
  <c r="E35" i="36"/>
  <c r="D36" i="36"/>
  <c r="AB37" i="36"/>
  <c r="AC36" i="36"/>
  <c r="H36" i="36"/>
  <c r="G37" i="36"/>
  <c r="P37" i="36"/>
  <c r="Q36" i="36"/>
  <c r="S37" i="36"/>
  <c r="T36" i="36"/>
  <c r="N27" i="36"/>
  <c r="M28" i="36"/>
  <c r="V37" i="36"/>
  <c r="W36" i="36"/>
  <c r="Y34" i="36"/>
  <c r="Z33" i="36"/>
  <c r="D37" i="36" l="1"/>
  <c r="E36" i="36"/>
  <c r="K37" i="36"/>
  <c r="J38" i="36"/>
  <c r="T37" i="36"/>
  <c r="S38" i="36"/>
  <c r="H37" i="36"/>
  <c r="G38" i="36"/>
  <c r="AC37" i="36"/>
  <c r="AB38" i="36"/>
  <c r="P38" i="36"/>
  <c r="Q37" i="36"/>
  <c r="V38" i="36"/>
  <c r="W37" i="36"/>
  <c r="M29" i="36"/>
  <c r="N28" i="36"/>
  <c r="Z34" i="36"/>
  <c r="Y35" i="36"/>
  <c r="K38" i="36" l="1"/>
  <c r="K39" i="36" s="1"/>
  <c r="D38" i="36"/>
  <c r="E37" i="36"/>
  <c r="T38" i="36"/>
  <c r="T39" i="36" s="1"/>
  <c r="W38" i="36"/>
  <c r="W39" i="36" s="1"/>
  <c r="H38" i="36"/>
  <c r="H39" i="36" s="1"/>
  <c r="Q38" i="36"/>
  <c r="Q39" i="36" s="1"/>
  <c r="N29" i="36"/>
  <c r="M30" i="36"/>
  <c r="AC38" i="36"/>
  <c r="AC39" i="36" s="1"/>
  <c r="Y36" i="36"/>
  <c r="Z35" i="36"/>
  <c r="E38" i="36" l="1"/>
  <c r="E39" i="36" s="1"/>
  <c r="M31" i="36"/>
  <c r="N30" i="36"/>
  <c r="Z36" i="36"/>
  <c r="Y37" i="36"/>
  <c r="M32" i="36" l="1"/>
  <c r="N31" i="36"/>
  <c r="Y38" i="36"/>
  <c r="Z37" i="36"/>
  <c r="M33" i="36" l="1"/>
  <c r="N32" i="36"/>
  <c r="Z38" i="36"/>
  <c r="Z39" i="36" s="1"/>
  <c r="M34" i="36" l="1"/>
  <c r="N33" i="36"/>
  <c r="N34" i="36" l="1"/>
  <c r="M35" i="36"/>
  <c r="M36" i="36" l="1"/>
  <c r="N35" i="36"/>
  <c r="N36" i="36" l="1"/>
  <c r="M37" i="36"/>
  <c r="M38" i="36" l="1"/>
  <c r="N37" i="36"/>
  <c r="N38" i="36" l="1"/>
  <c r="N39" i="36" s="1"/>
</calcChain>
</file>

<file path=xl/sharedStrings.xml><?xml version="1.0" encoding="utf-8"?>
<sst xmlns="http://schemas.openxmlformats.org/spreadsheetml/2006/main" count="511" uniqueCount="118">
  <si>
    <t>NAPLATNA POSTAJA</t>
  </si>
  <si>
    <t>BROJ NAPLATNIH KUĆICA TIP 1</t>
  </si>
  <si>
    <t>BROJ  NAPLATNIH KUĆICA TIP 2</t>
  </si>
  <si>
    <t xml:space="preserve">KVADRATURA (m2) </t>
  </si>
  <si>
    <t>BROJ  NAPLATNIH KUĆICA TIP 3</t>
  </si>
  <si>
    <t>AUTOCESTA</t>
  </si>
  <si>
    <t>BROJ NAPLATNIH KUĆICA TIP 4</t>
  </si>
  <si>
    <t>BROJ NAPLATNIH KUĆICA TIP 5</t>
  </si>
  <si>
    <t>BROJ NAPLATNIH KUĆICA TIP 6</t>
  </si>
  <si>
    <t>UKUPNO (m2)</t>
  </si>
  <si>
    <t>Širina</t>
  </si>
  <si>
    <t>Visina</t>
  </si>
  <si>
    <t>Komada</t>
  </si>
  <si>
    <t>Ukupno m2</t>
  </si>
  <si>
    <t>Prednji prozor</t>
  </si>
  <si>
    <t>Bočni prozor</t>
  </si>
  <si>
    <t>Vrata</t>
  </si>
  <si>
    <t>Zadnji prozor</t>
  </si>
  <si>
    <t>Sveukupno m2</t>
  </si>
  <si>
    <t>Zadnji prozor - oberliht</t>
  </si>
  <si>
    <t>BROJ NAPLATNIH KUĆICA TIP 7</t>
  </si>
  <si>
    <t>BROJ NAPLATNIH KUĆICA TIP 8</t>
  </si>
  <si>
    <t>BROJ NAPLATNIH KUĆICA TIP 9</t>
  </si>
  <si>
    <t>BROJ NAPLATNIH KUĆICA TIP 10</t>
  </si>
  <si>
    <t>BROJ NAPLATNIH KUĆICA TIP 11</t>
  </si>
  <si>
    <t>BROJ NAPLATNIH KUĆICA TIP 12</t>
  </si>
  <si>
    <t>A</t>
  </si>
  <si>
    <t>B</t>
  </si>
  <si>
    <t>C</t>
  </si>
  <si>
    <t>D</t>
  </si>
  <si>
    <t>E</t>
  </si>
  <si>
    <t>F</t>
  </si>
  <si>
    <t>Prednja strana</t>
  </si>
  <si>
    <t xml:space="preserve">TIP KUĆICE 1 </t>
  </si>
  <si>
    <t xml:space="preserve">TIP KUĆICE 2 </t>
  </si>
  <si>
    <t>TIP KUĆICE 3</t>
  </si>
  <si>
    <t xml:space="preserve">TIP KUĆICE 4 </t>
  </si>
  <si>
    <t xml:space="preserve">TIP KUĆICE 5 </t>
  </si>
  <si>
    <t xml:space="preserve">TIP KUĆICE 7 </t>
  </si>
  <si>
    <t xml:space="preserve">TIP KUĆICE 8  </t>
  </si>
  <si>
    <t xml:space="preserve">TIP KUĆICE 9 </t>
  </si>
  <si>
    <t xml:space="preserve">TIP KUĆICE 10 </t>
  </si>
  <si>
    <t xml:space="preserve">TIP KUĆICE 11 </t>
  </si>
  <si>
    <t>TIP KUĆICE 12</t>
  </si>
  <si>
    <t xml:space="preserve">Zadnji prozor - oberliht 2 </t>
  </si>
  <si>
    <t>Bočni prozor 2</t>
  </si>
  <si>
    <t>TIP KUĆICE 6</t>
  </si>
  <si>
    <t>TIP KUĆICE 13</t>
  </si>
  <si>
    <t>Ogulin</t>
  </si>
  <si>
    <t>Brinje</t>
  </si>
  <si>
    <t>Žuta Lokva</t>
  </si>
  <si>
    <t>Otočac</t>
  </si>
  <si>
    <t>Perušić</t>
  </si>
  <si>
    <t>Gospić</t>
  </si>
  <si>
    <t>Gornja Ploča</t>
  </si>
  <si>
    <t>Sveti Rok</t>
  </si>
  <si>
    <t>Maslenica</t>
  </si>
  <si>
    <t>Posedarje</t>
  </si>
  <si>
    <t>Zadar-zapad</t>
  </si>
  <si>
    <t>Zadar-istok</t>
  </si>
  <si>
    <t>Benkovac</t>
  </si>
  <si>
    <t>Pirovac</t>
  </si>
  <si>
    <t>Skradin</t>
  </si>
  <si>
    <t>Šibenik</t>
  </si>
  <si>
    <t>Vrpolje</t>
  </si>
  <si>
    <t>Prgomet</t>
  </si>
  <si>
    <t>Vučevica</t>
  </si>
  <si>
    <t>Dugopolje</t>
  </si>
  <si>
    <t>Bisko</t>
  </si>
  <si>
    <t>Blato N/C</t>
  </si>
  <si>
    <t>Šestanovac</t>
  </si>
  <si>
    <t>Zagvozd</t>
  </si>
  <si>
    <t>Ravča</t>
  </si>
  <si>
    <t>Vrgorac</t>
  </si>
  <si>
    <t>Karamatići</t>
  </si>
  <si>
    <t>BROJ NAPLATNIH KUĆICA TIP 13</t>
  </si>
  <si>
    <t>Bočna strana</t>
  </si>
  <si>
    <t>Zagreb</t>
  </si>
  <si>
    <t>Zdenčina</t>
  </si>
  <si>
    <t>Jastrebarsko</t>
  </si>
  <si>
    <t>Karlovac</t>
  </si>
  <si>
    <t xml:space="preserve">Novigrad </t>
  </si>
  <si>
    <t>Bosiljevo</t>
  </si>
  <si>
    <t>RASPORED TIPOVA NAPLATNIH KUĆICA I PRIPADAJUĆE OPREME NA AUTOCESTI A1</t>
  </si>
  <si>
    <t>Demerje</t>
  </si>
  <si>
    <t xml:space="preserve">BROJ NAPLATNIH KUĆICA TIP 14 </t>
  </si>
  <si>
    <t xml:space="preserve">BROJ NAPLATNIH KUĆICA TIP 15 </t>
  </si>
  <si>
    <t>BROJ NAPLATNIH KUĆICA TIP 16</t>
  </si>
  <si>
    <t>BROJ NAPLATNIH KUĆICA TIP 17</t>
  </si>
  <si>
    <t xml:space="preserve">BROJ NAPLATNIH KUĆICA TIP 18 </t>
  </si>
  <si>
    <t>BROJ NAPLATNIH KUĆICA TIP 19</t>
  </si>
  <si>
    <t>BROJ NAPLATNIH KUĆICA TIP 20</t>
  </si>
  <si>
    <t>BROJ NAPLATNIH KUĆICA TIP 21</t>
  </si>
  <si>
    <t>BROJ NAPLATNIH KUĆICA TIP 22</t>
  </si>
  <si>
    <t>AUTOMAT ZA NAPLATU CESTARINE</t>
  </si>
  <si>
    <t>Zadnji prozor - nema</t>
  </si>
  <si>
    <t>TIP KUĆICE 14</t>
  </si>
  <si>
    <t>TIP KUĆICE 15</t>
  </si>
  <si>
    <t xml:space="preserve">TIP KUĆICE 16 </t>
  </si>
  <si>
    <t>TIP KUĆICE 17</t>
  </si>
  <si>
    <t>TIP KUĆICE 18</t>
  </si>
  <si>
    <t>TIP KUĆICE 19</t>
  </si>
  <si>
    <t>TIP KUĆICE 20</t>
  </si>
  <si>
    <t>TIP KUĆICE 21</t>
  </si>
  <si>
    <t>TIP KUĆICE 22</t>
  </si>
  <si>
    <t>DAVAČ KARTICA 1</t>
  </si>
  <si>
    <t>A1</t>
  </si>
  <si>
    <t>BROJ NAPLATNIH KUĆICA TIP 23</t>
  </si>
  <si>
    <t>BROJ NAPLATNIH KUĆICA TIP 24</t>
  </si>
  <si>
    <t>BROJ NAPLATNIH KUĆICA TIP 25</t>
  </si>
  <si>
    <t>TIP KUĆICE 23</t>
  </si>
  <si>
    <t>TIP KUĆICE 24</t>
  </si>
  <si>
    <t>TIP KUĆICE 25</t>
  </si>
  <si>
    <t>UKUPNO KUĆICA/DAVAČA KARTICA/AUTOMATA</t>
  </si>
  <si>
    <t>UKUPNO A1</t>
  </si>
  <si>
    <t>SVEUKUPNO A1</t>
  </si>
  <si>
    <t>DAVAČ KARTICA 2</t>
  </si>
  <si>
    <t>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</si>
</sst>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0" borderId="0" xfId="0" applyFont="1" applyBorder="1"/>
    <xf numFmtId="0" fontId="2" fillId="0" borderId="0" xfId="0" applyFont="1" applyAlignment="1">
      <alignment vertical="top"/>
    </xf>
    <xf numFmtId="0" fontId="2" fillId="0" borderId="9" xfId="0" applyFont="1" applyBorder="1" applyAlignment="1">
      <alignment vertical="top"/>
    </xf>
    <xf numFmtId="0" fontId="0" fillId="0" borderId="1" xfId="0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 wrapText="1"/>
    </xf>
    <xf numFmtId="49" fontId="4" fillId="4" borderId="3" xfId="0" applyNumberFormat="1" applyFont="1" applyFill="1" applyBorder="1" applyAlignment="1" applyProtection="1">
      <alignment horizontal="center" vertical="center" wrapText="1"/>
      <protection locked="0"/>
    </xf>
    <xf numFmtId="2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2" fontId="4" fillId="4" borderId="7" xfId="0" applyNumberFormat="1" applyFont="1" applyFill="1" applyBorder="1" applyAlignment="1" applyProtection="1">
      <alignment horizontal="center" vertical="center" wrapText="1"/>
      <protection locked="0"/>
    </xf>
    <xf numFmtId="49" fontId="4" fillId="4" borderId="12" xfId="0" applyNumberFormat="1" applyFont="1" applyFill="1" applyBorder="1" applyAlignment="1" applyProtection="1">
      <alignment horizontal="center" vertical="center" wrapText="1"/>
      <protection locked="0"/>
    </xf>
    <xf numFmtId="164" fontId="0" fillId="7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5" fillId="7" borderId="1" xfId="0" applyNumberFormat="1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1" fontId="4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7" borderId="13" xfId="0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4" fillId="2" borderId="8" xfId="0" applyNumberFormat="1" applyFont="1" applyFill="1" applyBorder="1" applyAlignment="1" applyProtection="1">
      <alignment horizontal="center" vertical="center"/>
      <protection locked="0"/>
    </xf>
    <xf numFmtId="1" fontId="4" fillId="2" borderId="23" xfId="0" applyNumberFormat="1" applyFont="1" applyFill="1" applyBorder="1" applyAlignment="1" applyProtection="1">
      <alignment horizontal="center" vertical="center"/>
      <protection locked="0"/>
    </xf>
    <xf numFmtId="2" fontId="4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164" fontId="5" fillId="2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164" fontId="7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1" fontId="2" fillId="2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/>
    <xf numFmtId="1" fontId="2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2" fontId="2" fillId="0" borderId="0" xfId="0" applyNumberFormat="1" applyFont="1" applyBorder="1"/>
    <xf numFmtId="0" fontId="4" fillId="2" borderId="22" xfId="0" applyFont="1" applyFill="1" applyBorder="1" applyAlignment="1">
      <alignment horizontal="center" vertical="center"/>
    </xf>
    <xf numFmtId="1" fontId="4" fillId="2" borderId="23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3" xfId="0" applyNumberFormat="1" applyFont="1" applyFill="1" applyBorder="1" applyAlignment="1" applyProtection="1">
      <alignment horizontal="center" vertical="center"/>
      <protection locked="0"/>
    </xf>
    <xf numFmtId="2" fontId="2" fillId="2" borderId="14" xfId="0" applyNumberFormat="1" applyFont="1" applyFill="1" applyBorder="1" applyAlignment="1" applyProtection="1">
      <alignment horizontal="center" vertical="center"/>
      <protection locked="0"/>
    </xf>
    <xf numFmtId="49" fontId="4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3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23" xfId="0" applyNumberFormat="1" applyFont="1" applyFill="1" applyBorder="1" applyAlignment="1" applyProtection="1">
      <alignment horizontal="center" vertical="center"/>
      <protection locked="0"/>
    </xf>
    <xf numFmtId="1" fontId="2" fillId="2" borderId="2" xfId="0" applyNumberFormat="1" applyFont="1" applyFill="1" applyBorder="1" applyAlignment="1" applyProtection="1">
      <alignment horizontal="center" vertical="center"/>
      <protection locked="0"/>
    </xf>
    <xf numFmtId="1" fontId="2" fillId="2" borderId="24" xfId="0" applyNumberFormat="1" applyFont="1" applyFill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1" fontId="2" fillId="2" borderId="27" xfId="0" applyNumberFormat="1" applyFont="1" applyFill="1" applyBorder="1" applyAlignment="1">
      <alignment horizontal="center" vertical="center"/>
    </xf>
    <xf numFmtId="49" fontId="4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25" xfId="0" applyNumberFormat="1" applyFont="1" applyFill="1" applyBorder="1" applyAlignment="1" applyProtection="1">
      <alignment horizontal="center" vertical="center"/>
      <protection locked="0"/>
    </xf>
    <xf numFmtId="1" fontId="2" fillId="2" borderId="6" xfId="0" applyNumberFormat="1" applyFont="1" applyFill="1" applyBorder="1" applyAlignment="1" applyProtection="1">
      <alignment horizontal="center" vertical="center"/>
      <protection locked="0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2" fontId="2" fillId="2" borderId="2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4" fillId="2" borderId="8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26" xfId="0" applyNumberFormat="1" applyFont="1" applyFill="1" applyBorder="1" applyAlignment="1" applyProtection="1">
      <alignment horizontal="center" vertical="center"/>
      <protection locked="0"/>
    </xf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1" fontId="4" fillId="3" borderId="3" xfId="0" applyNumberFormat="1" applyFont="1" applyFill="1" applyBorder="1" applyAlignment="1" applyProtection="1">
      <alignment horizontal="center" vertical="center"/>
      <protection locked="0"/>
    </xf>
    <xf numFmtId="2" fontId="4" fillId="3" borderId="4" xfId="0" applyNumberFormat="1" applyFont="1" applyFill="1" applyBorder="1" applyAlignment="1" applyProtection="1">
      <alignment horizontal="center" vertical="center"/>
      <protection locked="0"/>
    </xf>
    <xf numFmtId="2" fontId="4" fillId="3" borderId="7" xfId="0" applyNumberFormat="1" applyFont="1" applyFill="1" applyBorder="1" applyAlignment="1" applyProtection="1">
      <alignment horizontal="center" vertical="center"/>
      <protection locked="0"/>
    </xf>
    <xf numFmtId="1" fontId="4" fillId="3" borderId="11" xfId="0" applyNumberFormat="1" applyFont="1" applyFill="1" applyBorder="1" applyAlignment="1">
      <alignment horizontal="center" vertical="center"/>
    </xf>
    <xf numFmtId="0" fontId="4" fillId="8" borderId="15" xfId="0" applyFont="1" applyFill="1" applyBorder="1"/>
    <xf numFmtId="2" fontId="4" fillId="8" borderId="18" xfId="0" applyNumberFormat="1" applyFont="1" applyFill="1" applyBorder="1" applyAlignment="1">
      <alignment horizontal="center" vertical="center"/>
    </xf>
    <xf numFmtId="1" fontId="4" fillId="2" borderId="19" xfId="0" applyNumberFormat="1" applyFont="1" applyFill="1" applyBorder="1" applyAlignment="1" applyProtection="1">
      <alignment horizontal="center" vertical="center"/>
      <protection locked="0"/>
    </xf>
    <xf numFmtId="2" fontId="4" fillId="2" borderId="19" xfId="0" applyNumberFormat="1" applyFont="1" applyFill="1" applyBorder="1" applyAlignment="1" applyProtection="1">
      <alignment horizontal="center" vertical="center"/>
      <protection locked="0"/>
    </xf>
    <xf numFmtId="2" fontId="4" fillId="2" borderId="0" xfId="0" applyNumberFormat="1" applyFont="1" applyFill="1" applyBorder="1" applyAlignment="1" applyProtection="1">
      <alignment horizontal="center" vertical="center"/>
      <protection locked="0"/>
    </xf>
    <xf numFmtId="1" fontId="4" fillId="2" borderId="0" xfId="0" applyNumberFormat="1" applyFont="1" applyFill="1" applyBorder="1" applyAlignment="1" applyProtection="1">
      <alignment horizontal="center" vertical="center"/>
      <protection locked="0"/>
    </xf>
    <xf numFmtId="1" fontId="4" fillId="3" borderId="20" xfId="0" applyNumberFormat="1" applyFont="1" applyFill="1" applyBorder="1" applyAlignment="1" applyProtection="1">
      <alignment horizontal="left" vertical="top" wrapText="1"/>
      <protection locked="0"/>
    </xf>
    <xf numFmtId="1" fontId="4" fillId="3" borderId="21" xfId="0" applyNumberFormat="1" applyFont="1" applyFill="1" applyBorder="1" applyAlignment="1" applyProtection="1">
      <alignment horizontal="left" vertical="top" wrapText="1"/>
      <protection locked="0"/>
    </xf>
    <xf numFmtId="0" fontId="6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wrapText="1"/>
    </xf>
    <xf numFmtId="0" fontId="5" fillId="5" borderId="10" xfId="0" applyFont="1" applyFill="1" applyBorder="1" applyAlignment="1">
      <alignment horizontal="center" wrapText="1"/>
    </xf>
    <xf numFmtId="0" fontId="5" fillId="5" borderId="6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2">
    <cellStyle name="Normal" xfId="0" builtinId="0"/>
    <cellStyle name="Obično 2" xfId="1"/>
  </cellStyles>
  <dxfs count="0"/>
  <tableStyles count="0" defaultTableStyle="TableStyleMedium2" defaultPivotStyle="PivotStyleLight16"/>
  <colors>
    <mruColors>
      <color rgb="FF0000FF"/>
      <color rgb="FFCCFFFF"/>
      <color rgb="FFFFFFCC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212</xdr:row>
      <xdr:rowOff>31750</xdr:rowOff>
    </xdr:from>
    <xdr:to>
      <xdr:col>11</xdr:col>
      <xdr:colOff>158751</xdr:colOff>
      <xdr:row>252</xdr:row>
      <xdr:rowOff>118497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0321250"/>
          <a:ext cx="6794500" cy="7706747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11</xdr:col>
      <xdr:colOff>197047</xdr:colOff>
      <xdr:row>52</xdr:row>
      <xdr:rowOff>15875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6832796" cy="992187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106</xdr:row>
      <xdr:rowOff>0</xdr:rowOff>
    </xdr:from>
    <xdr:to>
      <xdr:col>11</xdr:col>
      <xdr:colOff>295387</xdr:colOff>
      <xdr:row>158</xdr:row>
      <xdr:rowOff>79375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0096500"/>
          <a:ext cx="6931136" cy="998537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159</xdr:row>
      <xdr:rowOff>0</xdr:rowOff>
    </xdr:from>
    <xdr:to>
      <xdr:col>11</xdr:col>
      <xdr:colOff>262329</xdr:colOff>
      <xdr:row>211</xdr:row>
      <xdr:rowOff>31750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0193000"/>
          <a:ext cx="6898078" cy="993775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254</xdr:row>
      <xdr:rowOff>1</xdr:rowOff>
    </xdr:from>
    <xdr:to>
      <xdr:col>11</xdr:col>
      <xdr:colOff>158751</xdr:colOff>
      <xdr:row>294</xdr:row>
      <xdr:rowOff>90402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8290501"/>
          <a:ext cx="6794500" cy="7710401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54</xdr:row>
      <xdr:rowOff>0</xdr:rowOff>
    </xdr:from>
    <xdr:to>
      <xdr:col>11</xdr:col>
      <xdr:colOff>95251</xdr:colOff>
      <xdr:row>105</xdr:row>
      <xdr:rowOff>66511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0287000"/>
          <a:ext cx="6731000" cy="97820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48"/>
  <sheetViews>
    <sheetView tabSelected="1" view="pageBreakPreview" zoomScale="85" zoomScaleNormal="100" zoomScaleSheetLayoutView="85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B41" sqref="B41"/>
    </sheetView>
  </sheetViews>
  <sheetFormatPr defaultColWidth="9.140625" defaultRowHeight="15" x14ac:dyDescent="0.25"/>
  <cols>
    <col min="1" max="1" width="20.28515625" style="1" customWidth="1"/>
    <col min="2" max="2" width="16.85546875" style="1" customWidth="1"/>
    <col min="3" max="7" width="13.42578125" style="1" customWidth="1"/>
    <col min="8" max="8" width="17" style="1" customWidth="1"/>
    <col min="9" max="9" width="15.42578125" style="1" customWidth="1"/>
    <col min="10" max="86" width="13.42578125" style="1" customWidth="1"/>
    <col min="87" max="87" width="21" style="1" customWidth="1"/>
    <col min="88" max="16384" width="9.140625" style="1"/>
  </cols>
  <sheetData>
    <row r="1" spans="1:87" ht="15" customHeight="1" x14ac:dyDescent="0.25">
      <c r="A1" s="4"/>
      <c r="B1" s="4"/>
      <c r="C1" s="84" t="s">
        <v>83</v>
      </c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84"/>
      <c r="CD1" s="84"/>
      <c r="CE1" s="84"/>
      <c r="CF1" s="84"/>
      <c r="CG1" s="84"/>
      <c r="CH1" s="84"/>
      <c r="CI1" s="84"/>
    </row>
    <row r="2" spans="1:87" ht="15" customHeight="1" x14ac:dyDescent="0.25">
      <c r="A2" s="4"/>
      <c r="B2" s="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  <c r="CE2" s="84"/>
      <c r="CF2" s="84"/>
      <c r="CG2" s="84"/>
      <c r="CH2" s="84"/>
      <c r="CI2" s="84"/>
    </row>
    <row r="3" spans="1:87" ht="42.75" customHeight="1" thickBot="1" x14ac:dyDescent="0.3">
      <c r="A3" s="5"/>
      <c r="B3" s="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  <c r="BZ3" s="85"/>
      <c r="CA3" s="85"/>
      <c r="CB3" s="85"/>
      <c r="CC3" s="85"/>
      <c r="CD3" s="85"/>
      <c r="CE3" s="85"/>
      <c r="CF3" s="85"/>
      <c r="CG3" s="85"/>
      <c r="CH3" s="85"/>
      <c r="CI3" s="85"/>
    </row>
    <row r="4" spans="1:87" ht="45.75" thickBot="1" x14ac:dyDescent="0.3">
      <c r="A4" s="24" t="s">
        <v>5</v>
      </c>
      <c r="B4" s="25" t="s">
        <v>0</v>
      </c>
      <c r="C4" s="17" t="s">
        <v>1</v>
      </c>
      <c r="D4" s="18" t="s">
        <v>3</v>
      </c>
      <c r="E4" s="19" t="s">
        <v>9</v>
      </c>
      <c r="F4" s="20" t="s">
        <v>2</v>
      </c>
      <c r="G4" s="18" t="s">
        <v>3</v>
      </c>
      <c r="H4" s="19" t="s">
        <v>9</v>
      </c>
      <c r="I4" s="20" t="s">
        <v>4</v>
      </c>
      <c r="J4" s="18" t="s">
        <v>3</v>
      </c>
      <c r="K4" s="19" t="s">
        <v>9</v>
      </c>
      <c r="L4" s="17" t="s">
        <v>6</v>
      </c>
      <c r="M4" s="18" t="s">
        <v>3</v>
      </c>
      <c r="N4" s="19" t="s">
        <v>9</v>
      </c>
      <c r="O4" s="17" t="s">
        <v>7</v>
      </c>
      <c r="P4" s="18" t="s">
        <v>3</v>
      </c>
      <c r="Q4" s="19" t="s">
        <v>9</v>
      </c>
      <c r="R4" s="17" t="s">
        <v>8</v>
      </c>
      <c r="S4" s="18" t="s">
        <v>3</v>
      </c>
      <c r="T4" s="19" t="s">
        <v>9</v>
      </c>
      <c r="U4" s="17" t="s">
        <v>20</v>
      </c>
      <c r="V4" s="18" t="s">
        <v>3</v>
      </c>
      <c r="W4" s="19" t="s">
        <v>9</v>
      </c>
      <c r="X4" s="17" t="s">
        <v>21</v>
      </c>
      <c r="Y4" s="18" t="s">
        <v>3</v>
      </c>
      <c r="Z4" s="19" t="s">
        <v>9</v>
      </c>
      <c r="AA4" s="17" t="s">
        <v>22</v>
      </c>
      <c r="AB4" s="18" t="s">
        <v>3</v>
      </c>
      <c r="AC4" s="19" t="s">
        <v>9</v>
      </c>
      <c r="AD4" s="17" t="s">
        <v>23</v>
      </c>
      <c r="AE4" s="18" t="s">
        <v>3</v>
      </c>
      <c r="AF4" s="19" t="s">
        <v>9</v>
      </c>
      <c r="AG4" s="17" t="s">
        <v>24</v>
      </c>
      <c r="AH4" s="18" t="s">
        <v>3</v>
      </c>
      <c r="AI4" s="19" t="s">
        <v>9</v>
      </c>
      <c r="AJ4" s="17" t="s">
        <v>25</v>
      </c>
      <c r="AK4" s="18" t="s">
        <v>3</v>
      </c>
      <c r="AL4" s="19" t="s">
        <v>9</v>
      </c>
      <c r="AM4" s="17" t="s">
        <v>75</v>
      </c>
      <c r="AN4" s="18" t="s">
        <v>3</v>
      </c>
      <c r="AO4" s="19" t="s">
        <v>9</v>
      </c>
      <c r="AP4" s="17" t="s">
        <v>85</v>
      </c>
      <c r="AQ4" s="18" t="s">
        <v>3</v>
      </c>
      <c r="AR4" s="19" t="s">
        <v>9</v>
      </c>
      <c r="AS4" s="17" t="s">
        <v>86</v>
      </c>
      <c r="AT4" s="18" t="s">
        <v>3</v>
      </c>
      <c r="AU4" s="19" t="s">
        <v>9</v>
      </c>
      <c r="AV4" s="20" t="s">
        <v>87</v>
      </c>
      <c r="AW4" s="18" t="s">
        <v>3</v>
      </c>
      <c r="AX4" s="33" t="s">
        <v>9</v>
      </c>
      <c r="AY4" s="17" t="s">
        <v>88</v>
      </c>
      <c r="AZ4" s="18" t="s">
        <v>3</v>
      </c>
      <c r="BA4" s="19" t="s">
        <v>9</v>
      </c>
      <c r="BB4" s="17" t="s">
        <v>89</v>
      </c>
      <c r="BC4" s="18" t="s">
        <v>3</v>
      </c>
      <c r="BD4" s="19" t="s">
        <v>9</v>
      </c>
      <c r="BE4" s="17" t="s">
        <v>90</v>
      </c>
      <c r="BF4" s="18" t="s">
        <v>3</v>
      </c>
      <c r="BG4" s="19" t="s">
        <v>9</v>
      </c>
      <c r="BH4" s="17" t="s">
        <v>91</v>
      </c>
      <c r="BI4" s="18" t="s">
        <v>3</v>
      </c>
      <c r="BJ4" s="19" t="s">
        <v>9</v>
      </c>
      <c r="BK4" s="17" t="s">
        <v>92</v>
      </c>
      <c r="BL4" s="18" t="s">
        <v>3</v>
      </c>
      <c r="BM4" s="19" t="s">
        <v>9</v>
      </c>
      <c r="BN4" s="17" t="s">
        <v>93</v>
      </c>
      <c r="BO4" s="18" t="s">
        <v>3</v>
      </c>
      <c r="BP4" s="19" t="s">
        <v>9</v>
      </c>
      <c r="BQ4" s="17" t="s">
        <v>107</v>
      </c>
      <c r="BR4" s="18" t="s">
        <v>3</v>
      </c>
      <c r="BS4" s="19" t="s">
        <v>9</v>
      </c>
      <c r="BT4" s="17" t="s">
        <v>108</v>
      </c>
      <c r="BU4" s="18" t="s">
        <v>3</v>
      </c>
      <c r="BV4" s="19" t="s">
        <v>9</v>
      </c>
      <c r="BW4" s="17" t="s">
        <v>109</v>
      </c>
      <c r="BX4" s="18" t="s">
        <v>3</v>
      </c>
      <c r="BY4" s="19" t="s">
        <v>9</v>
      </c>
      <c r="BZ4" s="17" t="s">
        <v>94</v>
      </c>
      <c r="CA4" s="18" t="s">
        <v>3</v>
      </c>
      <c r="CB4" s="19" t="s">
        <v>9</v>
      </c>
      <c r="CC4" s="17" t="s">
        <v>105</v>
      </c>
      <c r="CD4" s="18" t="s">
        <v>3</v>
      </c>
      <c r="CE4" s="19" t="s">
        <v>9</v>
      </c>
      <c r="CF4" s="17" t="s">
        <v>116</v>
      </c>
      <c r="CG4" s="18" t="s">
        <v>3</v>
      </c>
      <c r="CH4" s="19" t="s">
        <v>9</v>
      </c>
      <c r="CI4" s="16" t="s">
        <v>113</v>
      </c>
    </row>
    <row r="5" spans="1:87" s="2" customFormat="1" x14ac:dyDescent="0.25">
      <c r="A5" s="48"/>
      <c r="B5" s="49" t="s">
        <v>77</v>
      </c>
      <c r="C5" s="50"/>
      <c r="D5" s="51">
        <f>'MJERE KUĆICA'!H10</f>
        <v>4.8756000000000004</v>
      </c>
      <c r="E5" s="52">
        <f t="shared" ref="E5:E11" si="0">C5*D5</f>
        <v>0</v>
      </c>
      <c r="F5" s="53"/>
      <c r="G5" s="51">
        <f>'MJERE KUĆICA'!H19</f>
        <v>4.4956000000000005</v>
      </c>
      <c r="H5" s="52">
        <f t="shared" ref="H5:H14" si="1">F5*G5</f>
        <v>0</v>
      </c>
      <c r="I5" s="54"/>
      <c r="J5" s="51">
        <f>'MJERE KUĆICA'!H27</f>
        <v>4.79</v>
      </c>
      <c r="K5" s="52">
        <f t="shared" ref="K5:K13" si="2">I5*J5</f>
        <v>0</v>
      </c>
      <c r="L5" s="54"/>
      <c r="M5" s="51">
        <f>'MJERE KUĆICA'!H35</f>
        <v>4.5072000000000001</v>
      </c>
      <c r="N5" s="52">
        <f t="shared" ref="N5:N15" si="3">L5*M5</f>
        <v>0</v>
      </c>
      <c r="O5" s="54"/>
      <c r="P5" s="51">
        <f>'MJERE KUĆICA'!H43</f>
        <v>4.79</v>
      </c>
      <c r="Q5" s="52">
        <f t="shared" ref="Q5:Q14" si="4">O5*P5</f>
        <v>0</v>
      </c>
      <c r="R5" s="54"/>
      <c r="S5" s="51">
        <f>'MJERE KUĆICA'!H53</f>
        <v>4.7656000000000001</v>
      </c>
      <c r="T5" s="52">
        <f t="shared" ref="T5:T15" si="5">R5*S5</f>
        <v>0</v>
      </c>
      <c r="U5" s="54"/>
      <c r="V5" s="51">
        <f>'MJERE KUĆICA'!H61</f>
        <v>4.9424999999999999</v>
      </c>
      <c r="W5" s="52">
        <f t="shared" ref="W5:W15" si="6">U5*V5</f>
        <v>0</v>
      </c>
      <c r="X5" s="54"/>
      <c r="Y5" s="51">
        <f>'MJERE KUĆICA'!H69</f>
        <v>5.1988000000000003</v>
      </c>
      <c r="Z5" s="52">
        <f t="shared" ref="Z5:Z16" si="7">X5*Y5</f>
        <v>0</v>
      </c>
      <c r="AA5" s="54"/>
      <c r="AB5" s="51">
        <f>'MJERE KUĆICA'!H77</f>
        <v>4.6847000000000003</v>
      </c>
      <c r="AC5" s="52">
        <f t="shared" ref="AC5:AC17" si="8">AA5*AB5</f>
        <v>0</v>
      </c>
      <c r="AD5" s="54"/>
      <c r="AE5" s="51">
        <f>'MJERE KUĆICA'!H85</f>
        <v>4.2701999999999991</v>
      </c>
      <c r="AF5" s="52">
        <f t="shared" ref="AF5:AF16" si="9">AD5*AE5</f>
        <v>0</v>
      </c>
      <c r="AG5" s="54"/>
      <c r="AH5" s="51">
        <f>'MJERE KUĆICA'!H93</f>
        <v>4.3541999999999996</v>
      </c>
      <c r="AI5" s="52">
        <f t="shared" ref="AI5:AI15" si="10">AG5*AH5</f>
        <v>0</v>
      </c>
      <c r="AJ5" s="54"/>
      <c r="AK5" s="51">
        <f>'MJERE KUĆICA'!H101</f>
        <v>4.2285000000000004</v>
      </c>
      <c r="AL5" s="52">
        <f t="shared" ref="AL5:AL15" si="11">AJ5*AK5</f>
        <v>0</v>
      </c>
      <c r="AM5" s="54"/>
      <c r="AN5" s="51">
        <f>'MJERE KUĆICA'!H108</f>
        <v>2.5489999999999999</v>
      </c>
      <c r="AO5" s="55">
        <f t="shared" ref="AO5:AO21" si="12">AM5*AN5</f>
        <v>0</v>
      </c>
      <c r="AP5" s="56">
        <v>1</v>
      </c>
      <c r="AQ5" s="51">
        <f>'MJERE KUĆICA'!H117</f>
        <v>6.3217999999999996</v>
      </c>
      <c r="AR5" s="52">
        <f t="shared" ref="AR5:AR38" si="13">AP5*AQ5</f>
        <v>6.3217999999999996</v>
      </c>
      <c r="AS5" s="56">
        <v>1</v>
      </c>
      <c r="AT5" s="51">
        <f>'MJERE KUĆICA'!H125</f>
        <v>6.1925999999999988</v>
      </c>
      <c r="AU5" s="52">
        <f t="shared" ref="AU5:AU38" si="14">AS5*AT5</f>
        <v>6.1925999999999988</v>
      </c>
      <c r="AV5" s="57">
        <v>1</v>
      </c>
      <c r="AW5" s="51">
        <f>'MJERE KUĆICA'!H133</f>
        <v>5.9704999999999995</v>
      </c>
      <c r="AX5" s="52">
        <f t="shared" ref="AX5:AX38" si="15">AV5*AW5</f>
        <v>5.9704999999999995</v>
      </c>
      <c r="AY5" s="56">
        <v>6</v>
      </c>
      <c r="AZ5" s="51">
        <f>'MJERE KUĆICA'!H142</f>
        <v>6.145999999999999</v>
      </c>
      <c r="BA5" s="52">
        <f t="shared" ref="BA5" si="16">AY5*AZ5</f>
        <v>36.875999999999991</v>
      </c>
      <c r="BB5" s="56">
        <v>1</v>
      </c>
      <c r="BC5" s="51">
        <f>'MJERE KUĆICA'!H151</f>
        <v>4.484</v>
      </c>
      <c r="BD5" s="52">
        <f t="shared" ref="BD5" si="17">BB5*BC5</f>
        <v>4.484</v>
      </c>
      <c r="BE5" s="56"/>
      <c r="BF5" s="51">
        <f>'MJERE KUĆICA'!H160</f>
        <v>4.9315499999999997</v>
      </c>
      <c r="BG5" s="52">
        <f t="shared" ref="BG5" si="18">BE5*BF5</f>
        <v>0</v>
      </c>
      <c r="BH5" s="56"/>
      <c r="BI5" s="51">
        <f>'MJERE KUĆICA'!H169</f>
        <v>3.2966499999999996</v>
      </c>
      <c r="BJ5" s="52">
        <f t="shared" ref="BJ5:BJ20" si="19">BH5*BI5</f>
        <v>0</v>
      </c>
      <c r="BK5" s="56"/>
      <c r="BL5" s="51">
        <f>'MJERE KUĆICA'!H178</f>
        <v>3.8905999999999996</v>
      </c>
      <c r="BM5" s="52">
        <f t="shared" ref="BM5" si="20">BK5*BL5</f>
        <v>0</v>
      </c>
      <c r="BN5" s="56"/>
      <c r="BO5" s="51">
        <f>'MJERE KUĆICA'!H187</f>
        <v>2.6870500000000002</v>
      </c>
      <c r="BP5" s="52">
        <f t="shared" ref="BP5" si="21">BN5*BO5</f>
        <v>0</v>
      </c>
      <c r="BQ5" s="56"/>
      <c r="BR5" s="51">
        <f>'MJERE KUĆICA'!H196</f>
        <v>4.4502499999999996</v>
      </c>
      <c r="BS5" s="52">
        <f t="shared" ref="BS5" si="22">BQ5*BR5</f>
        <v>0</v>
      </c>
      <c r="BT5" s="56"/>
      <c r="BU5" s="51">
        <f>'MJERE KUĆICA'!H205</f>
        <v>5.3020999999999994</v>
      </c>
      <c r="BV5" s="52">
        <f t="shared" ref="BV5" si="23">BT5*BU5</f>
        <v>0</v>
      </c>
      <c r="BW5" s="56"/>
      <c r="BX5" s="51">
        <f>'MJERE KUĆICA'!H214</f>
        <v>5.3483000000000001</v>
      </c>
      <c r="BY5" s="52">
        <f t="shared" ref="BY5" si="24">BW5*BX5</f>
        <v>0</v>
      </c>
      <c r="BZ5" s="58"/>
      <c r="CA5" s="51">
        <f>'MJERE KUĆICA'!H235</f>
        <v>3.2233999999999998</v>
      </c>
      <c r="CB5" s="52">
        <f t="shared" ref="CB5:CB38" si="25">BZ5*CA5</f>
        <v>0</v>
      </c>
      <c r="CC5" s="53"/>
      <c r="CD5" s="51">
        <f>'MJERE KUĆICA'!H221</f>
        <v>2.4192</v>
      </c>
      <c r="CE5" s="52">
        <f t="shared" ref="CE5:CE22" si="26">CC5*CD5</f>
        <v>0</v>
      </c>
      <c r="CF5" s="53" t="s">
        <v>117</v>
      </c>
      <c r="CG5" s="51">
        <f>'MJERE KUĆICA'!H228</f>
        <v>2.4958999999999998</v>
      </c>
      <c r="CH5" s="52">
        <f t="shared" ref="CH5:CH38" si="27">CF5*CG5</f>
        <v>22.463099999999997</v>
      </c>
      <c r="CI5" s="59">
        <f>C5+F5+I5+L5+O5+R5+U5+X5+AA5+AD5+AG5+AJ5+AM5+AP5+AS5+AV5+AY5+BB5+BE5+BH5+BK5+BN5+BQ5+BT5+BW5+BZ5+CC5+CF5</f>
        <v>19</v>
      </c>
    </row>
    <row r="6" spans="1:87" s="2" customFormat="1" x14ac:dyDescent="0.25">
      <c r="A6" s="48"/>
      <c r="B6" s="49" t="s">
        <v>84</v>
      </c>
      <c r="C6" s="60"/>
      <c r="D6" s="51">
        <f>D5</f>
        <v>4.8756000000000004</v>
      </c>
      <c r="E6" s="52">
        <f t="shared" si="0"/>
        <v>0</v>
      </c>
      <c r="F6" s="61"/>
      <c r="G6" s="51">
        <f>G5</f>
        <v>4.4956000000000005</v>
      </c>
      <c r="H6" s="52">
        <f t="shared" si="1"/>
        <v>0</v>
      </c>
      <c r="I6" s="61"/>
      <c r="J6" s="51">
        <f>J5</f>
        <v>4.79</v>
      </c>
      <c r="K6" s="52">
        <f t="shared" si="2"/>
        <v>0</v>
      </c>
      <c r="L6" s="61"/>
      <c r="M6" s="51">
        <f>M5</f>
        <v>4.5072000000000001</v>
      </c>
      <c r="N6" s="52">
        <f t="shared" si="3"/>
        <v>0</v>
      </c>
      <c r="O6" s="61"/>
      <c r="P6" s="51">
        <f>P5</f>
        <v>4.79</v>
      </c>
      <c r="Q6" s="52">
        <f t="shared" si="4"/>
        <v>0</v>
      </c>
      <c r="R6" s="61"/>
      <c r="S6" s="51">
        <f>S5</f>
        <v>4.7656000000000001</v>
      </c>
      <c r="T6" s="52">
        <f t="shared" si="5"/>
        <v>0</v>
      </c>
      <c r="U6" s="61"/>
      <c r="V6" s="51">
        <f>V5</f>
        <v>4.9424999999999999</v>
      </c>
      <c r="W6" s="52">
        <f t="shared" si="6"/>
        <v>0</v>
      </c>
      <c r="X6" s="61"/>
      <c r="Y6" s="51">
        <f>Y5</f>
        <v>5.1988000000000003</v>
      </c>
      <c r="Z6" s="52">
        <f t="shared" si="7"/>
        <v>0</v>
      </c>
      <c r="AA6" s="61"/>
      <c r="AB6" s="51">
        <f>AB5</f>
        <v>4.6847000000000003</v>
      </c>
      <c r="AC6" s="52">
        <f t="shared" si="8"/>
        <v>0</v>
      </c>
      <c r="AD6" s="61"/>
      <c r="AE6" s="51">
        <f>AE5</f>
        <v>4.2701999999999991</v>
      </c>
      <c r="AF6" s="52">
        <f t="shared" si="9"/>
        <v>0</v>
      </c>
      <c r="AG6" s="61"/>
      <c r="AH6" s="51">
        <f t="shared" ref="AH6" si="28">AH5</f>
        <v>4.3541999999999996</v>
      </c>
      <c r="AI6" s="52">
        <f t="shared" si="10"/>
        <v>0</v>
      </c>
      <c r="AJ6" s="61"/>
      <c r="AK6" s="51">
        <f t="shared" ref="AK6" si="29">AK5</f>
        <v>4.2285000000000004</v>
      </c>
      <c r="AL6" s="52">
        <f t="shared" si="11"/>
        <v>0</v>
      </c>
      <c r="AM6" s="61"/>
      <c r="AN6" s="51">
        <f t="shared" ref="AN6" si="30">AN5</f>
        <v>2.5489999999999999</v>
      </c>
      <c r="AO6" s="55">
        <f t="shared" si="12"/>
        <v>0</v>
      </c>
      <c r="AP6" s="62"/>
      <c r="AQ6" s="51">
        <f t="shared" ref="AQ6" si="31">AQ5</f>
        <v>6.3217999999999996</v>
      </c>
      <c r="AR6" s="52">
        <f t="shared" si="13"/>
        <v>0</v>
      </c>
      <c r="AS6" s="62"/>
      <c r="AT6" s="51">
        <f t="shared" ref="AT6" si="32">AT5</f>
        <v>6.1925999999999988</v>
      </c>
      <c r="AU6" s="52">
        <f t="shared" si="14"/>
        <v>0</v>
      </c>
      <c r="AV6" s="63"/>
      <c r="AW6" s="51">
        <f t="shared" ref="AW6" si="33">AW5</f>
        <v>5.9704999999999995</v>
      </c>
      <c r="AX6" s="52">
        <f t="shared" si="15"/>
        <v>0</v>
      </c>
      <c r="AY6" s="62"/>
      <c r="AZ6" s="51">
        <f t="shared" ref="AZ6" si="34">AZ5</f>
        <v>6.145999999999999</v>
      </c>
      <c r="BA6" s="52">
        <f t="shared" ref="BA6:BA38" si="35">AY6*AZ6</f>
        <v>0</v>
      </c>
      <c r="BB6" s="62"/>
      <c r="BC6" s="51">
        <f t="shared" ref="BC6" si="36">BC5</f>
        <v>4.484</v>
      </c>
      <c r="BD6" s="52">
        <f t="shared" ref="BD6:BD38" si="37">BB6*BC6</f>
        <v>0</v>
      </c>
      <c r="BE6" s="62"/>
      <c r="BF6" s="51">
        <f t="shared" ref="BF6" si="38">BF5</f>
        <v>4.9315499999999997</v>
      </c>
      <c r="BG6" s="52">
        <f t="shared" ref="BG6:BG38" si="39">BE6*BF6</f>
        <v>0</v>
      </c>
      <c r="BH6" s="62"/>
      <c r="BI6" s="51">
        <f t="shared" ref="BI6" si="40">BI5</f>
        <v>3.2966499999999996</v>
      </c>
      <c r="BJ6" s="52">
        <f t="shared" si="19"/>
        <v>0</v>
      </c>
      <c r="BK6" s="62"/>
      <c r="BL6" s="51">
        <f t="shared" ref="BL6" si="41">BL5</f>
        <v>3.8905999999999996</v>
      </c>
      <c r="BM6" s="52">
        <f t="shared" ref="BM6:BM20" si="42">BK6*BL6</f>
        <v>0</v>
      </c>
      <c r="BN6" s="64"/>
      <c r="BO6" s="51">
        <f t="shared" ref="BO6" si="43">BO5</f>
        <v>2.6870500000000002</v>
      </c>
      <c r="BP6" s="52">
        <f t="shared" ref="BP6:BP38" si="44">BN6*BO6</f>
        <v>0</v>
      </c>
      <c r="BQ6" s="64"/>
      <c r="BR6" s="51">
        <f t="shared" ref="BR6" si="45">BR5</f>
        <v>4.4502499999999996</v>
      </c>
      <c r="BS6" s="52">
        <f t="shared" ref="BS6:BS38" si="46">BQ6*BR6</f>
        <v>0</v>
      </c>
      <c r="BT6" s="64"/>
      <c r="BU6" s="51">
        <f t="shared" ref="BU6" si="47">BU5</f>
        <v>5.3020999999999994</v>
      </c>
      <c r="BV6" s="52">
        <f t="shared" ref="BV6:BV38" si="48">BT6*BU6</f>
        <v>0</v>
      </c>
      <c r="BW6" s="64"/>
      <c r="BX6" s="51">
        <f t="shared" ref="BX6" si="49">BX5</f>
        <v>5.3483000000000001</v>
      </c>
      <c r="BY6" s="52">
        <f t="shared" ref="BY6:BY38" si="50">BW6*BX6</f>
        <v>0</v>
      </c>
      <c r="BZ6" s="65">
        <v>10</v>
      </c>
      <c r="CA6" s="51">
        <f t="shared" ref="CA6" si="51">CA5</f>
        <v>3.2233999999999998</v>
      </c>
      <c r="CB6" s="52">
        <f t="shared" si="25"/>
        <v>32.233999999999995</v>
      </c>
      <c r="CC6" s="66"/>
      <c r="CD6" s="51">
        <f t="shared" ref="CD6" si="52">CD5</f>
        <v>2.4192</v>
      </c>
      <c r="CE6" s="52">
        <f t="shared" si="26"/>
        <v>0</v>
      </c>
      <c r="CF6" s="66"/>
      <c r="CG6" s="51">
        <f t="shared" ref="CG6" si="53">CG5</f>
        <v>2.4958999999999998</v>
      </c>
      <c r="CH6" s="52">
        <f t="shared" si="27"/>
        <v>0</v>
      </c>
      <c r="CI6" s="59">
        <f t="shared" ref="CI6:CI38" si="54">C6+F6+I6+L6+O6+R6+U6+X6+AA6+AD6+AG6+AJ6+AM6+AP6+AS6+AV6+AY6+BB6+BE6+BH6+BK6+BN6+BQ6+BT6+BW6+BZ6+CC6+CF6</f>
        <v>10</v>
      </c>
    </row>
    <row r="7" spans="1:87" s="2" customFormat="1" x14ac:dyDescent="0.25">
      <c r="A7" s="48"/>
      <c r="B7" s="67" t="s">
        <v>78</v>
      </c>
      <c r="C7" s="60"/>
      <c r="D7" s="68">
        <f>D5</f>
        <v>4.8756000000000004</v>
      </c>
      <c r="E7" s="52">
        <f t="shared" si="0"/>
        <v>0</v>
      </c>
      <c r="F7" s="66"/>
      <c r="G7" s="69">
        <f>G5</f>
        <v>4.4956000000000005</v>
      </c>
      <c r="H7" s="52">
        <f t="shared" si="1"/>
        <v>0</v>
      </c>
      <c r="I7" s="61"/>
      <c r="J7" s="51">
        <f>J5</f>
        <v>4.79</v>
      </c>
      <c r="K7" s="52">
        <f t="shared" si="2"/>
        <v>0</v>
      </c>
      <c r="L7" s="61"/>
      <c r="M7" s="51">
        <f>M5</f>
        <v>4.5072000000000001</v>
      </c>
      <c r="N7" s="52">
        <f t="shared" si="3"/>
        <v>0</v>
      </c>
      <c r="O7" s="61"/>
      <c r="P7" s="51">
        <f>P5</f>
        <v>4.79</v>
      </c>
      <c r="Q7" s="52">
        <f t="shared" si="4"/>
        <v>0</v>
      </c>
      <c r="R7" s="61"/>
      <c r="S7" s="51">
        <f>S5</f>
        <v>4.7656000000000001</v>
      </c>
      <c r="T7" s="52">
        <f t="shared" si="5"/>
        <v>0</v>
      </c>
      <c r="U7" s="61"/>
      <c r="V7" s="51">
        <f>V5</f>
        <v>4.9424999999999999</v>
      </c>
      <c r="W7" s="52">
        <f t="shared" si="6"/>
        <v>0</v>
      </c>
      <c r="X7" s="61"/>
      <c r="Y7" s="51">
        <f>Y5</f>
        <v>5.1988000000000003</v>
      </c>
      <c r="Z7" s="52">
        <f t="shared" si="7"/>
        <v>0</v>
      </c>
      <c r="AA7" s="61"/>
      <c r="AB7" s="51">
        <f>AB5</f>
        <v>4.6847000000000003</v>
      </c>
      <c r="AC7" s="52">
        <f t="shared" si="8"/>
        <v>0</v>
      </c>
      <c r="AD7" s="61"/>
      <c r="AE7" s="51">
        <f>AE5</f>
        <v>4.2701999999999991</v>
      </c>
      <c r="AF7" s="52">
        <f t="shared" si="9"/>
        <v>0</v>
      </c>
      <c r="AG7" s="61"/>
      <c r="AH7" s="51">
        <f>AH5</f>
        <v>4.3541999999999996</v>
      </c>
      <c r="AI7" s="52">
        <f t="shared" si="10"/>
        <v>0</v>
      </c>
      <c r="AJ7" s="61"/>
      <c r="AK7" s="51">
        <f>AK5</f>
        <v>4.2285000000000004</v>
      </c>
      <c r="AL7" s="52">
        <f t="shared" si="11"/>
        <v>0</v>
      </c>
      <c r="AM7" s="61"/>
      <c r="AN7" s="51">
        <f>AN5</f>
        <v>2.5489999999999999</v>
      </c>
      <c r="AO7" s="55">
        <f t="shared" si="12"/>
        <v>0</v>
      </c>
      <c r="AP7" s="62"/>
      <c r="AQ7" s="51">
        <f>AQ5</f>
        <v>6.3217999999999996</v>
      </c>
      <c r="AR7" s="52">
        <f t="shared" si="13"/>
        <v>0</v>
      </c>
      <c r="AS7" s="62"/>
      <c r="AT7" s="51">
        <f>AT5</f>
        <v>6.1925999999999988</v>
      </c>
      <c r="AU7" s="52">
        <f t="shared" si="14"/>
        <v>0</v>
      </c>
      <c r="AV7" s="63"/>
      <c r="AW7" s="51">
        <f>AW5</f>
        <v>5.9704999999999995</v>
      </c>
      <c r="AX7" s="52">
        <f t="shared" si="15"/>
        <v>0</v>
      </c>
      <c r="AY7" s="62"/>
      <c r="AZ7" s="51">
        <f>AZ5</f>
        <v>6.145999999999999</v>
      </c>
      <c r="BA7" s="52">
        <f t="shared" si="35"/>
        <v>0</v>
      </c>
      <c r="BB7" s="62"/>
      <c r="BC7" s="51">
        <f>BC5</f>
        <v>4.484</v>
      </c>
      <c r="BD7" s="52">
        <f t="shared" si="37"/>
        <v>0</v>
      </c>
      <c r="BE7" s="62">
        <v>1</v>
      </c>
      <c r="BF7" s="51">
        <f>BF5</f>
        <v>4.9315499999999997</v>
      </c>
      <c r="BG7" s="52">
        <f t="shared" si="39"/>
        <v>4.9315499999999997</v>
      </c>
      <c r="BH7" s="62">
        <v>2</v>
      </c>
      <c r="BI7" s="51">
        <f>BI5</f>
        <v>3.2966499999999996</v>
      </c>
      <c r="BJ7" s="52">
        <f t="shared" si="19"/>
        <v>6.5932999999999993</v>
      </c>
      <c r="BK7" s="62"/>
      <c r="BL7" s="51">
        <f>BL5</f>
        <v>3.8905999999999996</v>
      </c>
      <c r="BM7" s="52">
        <f t="shared" si="42"/>
        <v>0</v>
      </c>
      <c r="BN7" s="64"/>
      <c r="BO7" s="51">
        <f>BO5</f>
        <v>2.6870500000000002</v>
      </c>
      <c r="BP7" s="52">
        <f t="shared" si="44"/>
        <v>0</v>
      </c>
      <c r="BQ7" s="64"/>
      <c r="BR7" s="51">
        <f t="shared" ref="BR7" si="55">BR5</f>
        <v>4.4502499999999996</v>
      </c>
      <c r="BS7" s="52">
        <f t="shared" si="46"/>
        <v>0</v>
      </c>
      <c r="BT7" s="64"/>
      <c r="BU7" s="51">
        <f t="shared" ref="BU7" si="56">BU5</f>
        <v>5.3020999999999994</v>
      </c>
      <c r="BV7" s="52">
        <f t="shared" si="48"/>
        <v>0</v>
      </c>
      <c r="BW7" s="64"/>
      <c r="BX7" s="51">
        <f t="shared" ref="BX7" si="57">BX5</f>
        <v>5.3483000000000001</v>
      </c>
      <c r="BY7" s="52">
        <f t="shared" si="50"/>
        <v>0</v>
      </c>
      <c r="BZ7" s="65"/>
      <c r="CA7" s="51">
        <f>CA5</f>
        <v>3.2233999999999998</v>
      </c>
      <c r="CB7" s="52">
        <f t="shared" si="25"/>
        <v>0</v>
      </c>
      <c r="CC7" s="66"/>
      <c r="CD7" s="51">
        <f>CD5</f>
        <v>2.4192</v>
      </c>
      <c r="CE7" s="52">
        <f t="shared" si="26"/>
        <v>0</v>
      </c>
      <c r="CF7" s="66"/>
      <c r="CG7" s="51">
        <f>CG5</f>
        <v>2.4958999999999998</v>
      </c>
      <c r="CH7" s="52">
        <f t="shared" si="27"/>
        <v>0</v>
      </c>
      <c r="CI7" s="59">
        <f t="shared" si="54"/>
        <v>3</v>
      </c>
    </row>
    <row r="8" spans="1:87" s="2" customFormat="1" x14ac:dyDescent="0.25">
      <c r="A8" s="48"/>
      <c r="B8" s="67" t="s">
        <v>79</v>
      </c>
      <c r="C8" s="60"/>
      <c r="D8" s="68">
        <f t="shared" ref="D8:D12" si="58">D7</f>
        <v>4.8756000000000004</v>
      </c>
      <c r="E8" s="52">
        <f t="shared" si="0"/>
        <v>0</v>
      </c>
      <c r="F8" s="66"/>
      <c r="G8" s="69">
        <f t="shared" ref="G8:G15" si="59">G7</f>
        <v>4.4956000000000005</v>
      </c>
      <c r="H8" s="52">
        <f t="shared" si="1"/>
        <v>0</v>
      </c>
      <c r="I8" s="61"/>
      <c r="J8" s="51">
        <f t="shared" ref="J8:J13" si="60">J7</f>
        <v>4.79</v>
      </c>
      <c r="K8" s="52">
        <f t="shared" si="2"/>
        <v>0</v>
      </c>
      <c r="L8" s="61"/>
      <c r="M8" s="51">
        <f t="shared" ref="M8:M14" si="61">M7</f>
        <v>4.5072000000000001</v>
      </c>
      <c r="N8" s="52">
        <f t="shared" si="3"/>
        <v>0</v>
      </c>
      <c r="O8" s="61"/>
      <c r="P8" s="51">
        <f t="shared" ref="P8:P14" si="62">P7</f>
        <v>4.79</v>
      </c>
      <c r="Q8" s="52">
        <f t="shared" si="4"/>
        <v>0</v>
      </c>
      <c r="R8" s="61"/>
      <c r="S8" s="51">
        <f t="shared" ref="S8:S14" si="63">S7</f>
        <v>4.7656000000000001</v>
      </c>
      <c r="T8" s="52">
        <f t="shared" si="5"/>
        <v>0</v>
      </c>
      <c r="U8" s="61"/>
      <c r="V8" s="51">
        <f t="shared" ref="V8:V14" si="64">V7</f>
        <v>4.9424999999999999</v>
      </c>
      <c r="W8" s="52">
        <f t="shared" si="6"/>
        <v>0</v>
      </c>
      <c r="X8" s="61"/>
      <c r="Y8" s="51">
        <f t="shared" ref="Y8:Y13" si="65">Y7</f>
        <v>5.1988000000000003</v>
      </c>
      <c r="Z8" s="52">
        <f t="shared" si="7"/>
        <v>0</v>
      </c>
      <c r="AA8" s="61"/>
      <c r="AB8" s="51">
        <f t="shared" ref="AB8:AB14" si="66">AB7</f>
        <v>4.6847000000000003</v>
      </c>
      <c r="AC8" s="52">
        <f t="shared" si="8"/>
        <v>0</v>
      </c>
      <c r="AD8" s="61"/>
      <c r="AE8" s="51">
        <f t="shared" ref="AE8:AE13" si="67">AE7</f>
        <v>4.2701999999999991</v>
      </c>
      <c r="AF8" s="52">
        <f t="shared" si="9"/>
        <v>0</v>
      </c>
      <c r="AG8" s="61"/>
      <c r="AH8" s="51">
        <f t="shared" ref="AH8:AH13" si="68">AH7</f>
        <v>4.3541999999999996</v>
      </c>
      <c r="AI8" s="52">
        <f t="shared" si="10"/>
        <v>0</v>
      </c>
      <c r="AJ8" s="61"/>
      <c r="AK8" s="51">
        <f t="shared" ref="AK8:AK13" si="69">AK7</f>
        <v>4.2285000000000004</v>
      </c>
      <c r="AL8" s="52">
        <f t="shared" si="11"/>
        <v>0</v>
      </c>
      <c r="AM8" s="61"/>
      <c r="AN8" s="51">
        <f t="shared" ref="AN8:AN13" si="70">AN7</f>
        <v>2.5489999999999999</v>
      </c>
      <c r="AO8" s="55">
        <f t="shared" si="12"/>
        <v>0</v>
      </c>
      <c r="AP8" s="62"/>
      <c r="AQ8" s="51">
        <f t="shared" ref="AQ8:AQ13" si="71">AQ7</f>
        <v>6.3217999999999996</v>
      </c>
      <c r="AR8" s="52">
        <f t="shared" si="13"/>
        <v>0</v>
      </c>
      <c r="AS8" s="62"/>
      <c r="AT8" s="51">
        <f t="shared" ref="AT8:AT13" si="72">AT7</f>
        <v>6.1925999999999988</v>
      </c>
      <c r="AU8" s="52">
        <f t="shared" si="14"/>
        <v>0</v>
      </c>
      <c r="AV8" s="63"/>
      <c r="AW8" s="51">
        <f t="shared" ref="AW8:AW13" si="73">AW7</f>
        <v>5.9704999999999995</v>
      </c>
      <c r="AX8" s="52">
        <f t="shared" si="15"/>
        <v>0</v>
      </c>
      <c r="AY8" s="62"/>
      <c r="AZ8" s="51">
        <f t="shared" ref="AZ8:AZ13" si="74">AZ7</f>
        <v>6.145999999999999</v>
      </c>
      <c r="BA8" s="52">
        <f t="shared" si="35"/>
        <v>0</v>
      </c>
      <c r="BB8" s="62"/>
      <c r="BC8" s="51">
        <f t="shared" ref="BC8:BC13" si="75">BC7</f>
        <v>4.484</v>
      </c>
      <c r="BD8" s="52">
        <f t="shared" si="37"/>
        <v>0</v>
      </c>
      <c r="BE8" s="62"/>
      <c r="BF8" s="51">
        <f t="shared" ref="BF8:BF13" si="76">BF7</f>
        <v>4.9315499999999997</v>
      </c>
      <c r="BG8" s="52">
        <f t="shared" si="39"/>
        <v>0</v>
      </c>
      <c r="BH8" s="62"/>
      <c r="BI8" s="51">
        <f t="shared" ref="BI8:BI13" si="77">BI7</f>
        <v>3.2966499999999996</v>
      </c>
      <c r="BJ8" s="52">
        <f t="shared" si="19"/>
        <v>0</v>
      </c>
      <c r="BK8" s="62">
        <v>3</v>
      </c>
      <c r="BL8" s="51">
        <f t="shared" ref="BL8:BL13" si="78">BL7</f>
        <v>3.8905999999999996</v>
      </c>
      <c r="BM8" s="52">
        <f t="shared" si="42"/>
        <v>11.671799999999999</v>
      </c>
      <c r="BN8" s="64"/>
      <c r="BO8" s="51">
        <f t="shared" ref="BO8:BO13" si="79">BO7</f>
        <v>2.6870500000000002</v>
      </c>
      <c r="BP8" s="52">
        <f t="shared" si="44"/>
        <v>0</v>
      </c>
      <c r="BQ8" s="64"/>
      <c r="BR8" s="51">
        <f t="shared" ref="BR8:BR13" si="80">BR7</f>
        <v>4.4502499999999996</v>
      </c>
      <c r="BS8" s="52">
        <f t="shared" si="46"/>
        <v>0</v>
      </c>
      <c r="BT8" s="64"/>
      <c r="BU8" s="51">
        <f t="shared" ref="BU8:BU13" si="81">BU7</f>
        <v>5.3020999999999994</v>
      </c>
      <c r="BV8" s="52">
        <f t="shared" si="48"/>
        <v>0</v>
      </c>
      <c r="BW8" s="64"/>
      <c r="BX8" s="51">
        <f t="shared" ref="BX8:BX13" si="82">BX7</f>
        <v>5.3483000000000001</v>
      </c>
      <c r="BY8" s="52">
        <f t="shared" si="50"/>
        <v>0</v>
      </c>
      <c r="BZ8" s="65"/>
      <c r="CA8" s="51">
        <f t="shared" ref="CA8:CA13" si="83">CA7</f>
        <v>3.2233999999999998</v>
      </c>
      <c r="CB8" s="52">
        <f t="shared" si="25"/>
        <v>0</v>
      </c>
      <c r="CC8" s="66"/>
      <c r="CD8" s="51">
        <f t="shared" ref="CD8:CD13" si="84">CD7</f>
        <v>2.4192</v>
      </c>
      <c r="CE8" s="52">
        <f t="shared" si="26"/>
        <v>0</v>
      </c>
      <c r="CF8" s="66"/>
      <c r="CG8" s="51">
        <f t="shared" ref="CG8:CG13" si="85">CG7</f>
        <v>2.4958999999999998</v>
      </c>
      <c r="CH8" s="52">
        <f t="shared" si="27"/>
        <v>0</v>
      </c>
      <c r="CI8" s="59">
        <f t="shared" si="54"/>
        <v>3</v>
      </c>
    </row>
    <row r="9" spans="1:87" s="2" customFormat="1" x14ac:dyDescent="0.25">
      <c r="A9" s="48"/>
      <c r="B9" s="67" t="s">
        <v>80</v>
      </c>
      <c r="C9" s="60"/>
      <c r="D9" s="68">
        <f t="shared" si="58"/>
        <v>4.8756000000000004</v>
      </c>
      <c r="E9" s="52">
        <f t="shared" si="0"/>
        <v>0</v>
      </c>
      <c r="F9" s="66"/>
      <c r="G9" s="69">
        <f t="shared" si="59"/>
        <v>4.4956000000000005</v>
      </c>
      <c r="H9" s="52">
        <f t="shared" si="1"/>
        <v>0</v>
      </c>
      <c r="I9" s="61"/>
      <c r="J9" s="51">
        <f t="shared" si="60"/>
        <v>4.79</v>
      </c>
      <c r="K9" s="52">
        <f t="shared" si="2"/>
        <v>0</v>
      </c>
      <c r="L9" s="61"/>
      <c r="M9" s="51">
        <f t="shared" si="61"/>
        <v>4.5072000000000001</v>
      </c>
      <c r="N9" s="52">
        <f t="shared" si="3"/>
        <v>0</v>
      </c>
      <c r="O9" s="61"/>
      <c r="P9" s="51">
        <f t="shared" si="62"/>
        <v>4.79</v>
      </c>
      <c r="Q9" s="52">
        <f t="shared" si="4"/>
        <v>0</v>
      </c>
      <c r="R9" s="61"/>
      <c r="S9" s="51">
        <f t="shared" si="63"/>
        <v>4.7656000000000001</v>
      </c>
      <c r="T9" s="52">
        <f t="shared" si="5"/>
        <v>0</v>
      </c>
      <c r="U9" s="61"/>
      <c r="V9" s="51">
        <f t="shared" si="64"/>
        <v>4.9424999999999999</v>
      </c>
      <c r="W9" s="52">
        <f t="shared" si="6"/>
        <v>0</v>
      </c>
      <c r="X9" s="61"/>
      <c r="Y9" s="51">
        <f t="shared" si="65"/>
        <v>5.1988000000000003</v>
      </c>
      <c r="Z9" s="52">
        <f t="shared" si="7"/>
        <v>0</v>
      </c>
      <c r="AA9" s="61"/>
      <c r="AB9" s="51">
        <f t="shared" si="66"/>
        <v>4.6847000000000003</v>
      </c>
      <c r="AC9" s="52">
        <f t="shared" si="8"/>
        <v>0</v>
      </c>
      <c r="AD9" s="61"/>
      <c r="AE9" s="51">
        <f t="shared" si="67"/>
        <v>4.2701999999999991</v>
      </c>
      <c r="AF9" s="52">
        <f t="shared" si="9"/>
        <v>0</v>
      </c>
      <c r="AG9" s="61"/>
      <c r="AH9" s="51">
        <f t="shared" si="68"/>
        <v>4.3541999999999996</v>
      </c>
      <c r="AI9" s="52">
        <f t="shared" si="10"/>
        <v>0</v>
      </c>
      <c r="AJ9" s="61"/>
      <c r="AK9" s="51">
        <f t="shared" si="69"/>
        <v>4.2285000000000004</v>
      </c>
      <c r="AL9" s="52">
        <f t="shared" si="11"/>
        <v>0</v>
      </c>
      <c r="AM9" s="61"/>
      <c r="AN9" s="51">
        <f t="shared" si="70"/>
        <v>2.5489999999999999</v>
      </c>
      <c r="AO9" s="55">
        <f t="shared" si="12"/>
        <v>0</v>
      </c>
      <c r="AP9" s="62"/>
      <c r="AQ9" s="51">
        <f t="shared" si="71"/>
        <v>6.3217999999999996</v>
      </c>
      <c r="AR9" s="52">
        <f t="shared" si="13"/>
        <v>0</v>
      </c>
      <c r="AS9" s="62"/>
      <c r="AT9" s="51">
        <f t="shared" si="72"/>
        <v>6.1925999999999988</v>
      </c>
      <c r="AU9" s="52">
        <f t="shared" si="14"/>
        <v>0</v>
      </c>
      <c r="AV9" s="63"/>
      <c r="AW9" s="51">
        <f t="shared" si="73"/>
        <v>5.9704999999999995</v>
      </c>
      <c r="AX9" s="52">
        <f t="shared" si="15"/>
        <v>0</v>
      </c>
      <c r="AY9" s="62"/>
      <c r="AZ9" s="51">
        <f t="shared" si="74"/>
        <v>6.145999999999999</v>
      </c>
      <c r="BA9" s="52">
        <f t="shared" si="35"/>
        <v>0</v>
      </c>
      <c r="BB9" s="62"/>
      <c r="BC9" s="51">
        <f t="shared" si="75"/>
        <v>4.484</v>
      </c>
      <c r="BD9" s="52">
        <f t="shared" si="37"/>
        <v>0</v>
      </c>
      <c r="BE9" s="62"/>
      <c r="BF9" s="51">
        <f t="shared" si="76"/>
        <v>4.9315499999999997</v>
      </c>
      <c r="BG9" s="52">
        <f t="shared" si="39"/>
        <v>0</v>
      </c>
      <c r="BH9" s="62"/>
      <c r="BI9" s="51">
        <f t="shared" si="77"/>
        <v>3.2966499999999996</v>
      </c>
      <c r="BJ9" s="52">
        <f t="shared" si="19"/>
        <v>0</v>
      </c>
      <c r="BK9" s="62">
        <v>7</v>
      </c>
      <c r="BL9" s="51">
        <f t="shared" si="78"/>
        <v>3.8905999999999996</v>
      </c>
      <c r="BM9" s="52">
        <f t="shared" si="42"/>
        <v>27.234199999999998</v>
      </c>
      <c r="BN9" s="64"/>
      <c r="BO9" s="51">
        <f t="shared" si="79"/>
        <v>2.6870500000000002</v>
      </c>
      <c r="BP9" s="52">
        <f t="shared" si="44"/>
        <v>0</v>
      </c>
      <c r="BQ9" s="64"/>
      <c r="BR9" s="51">
        <f t="shared" si="80"/>
        <v>4.4502499999999996</v>
      </c>
      <c r="BS9" s="52">
        <f t="shared" si="46"/>
        <v>0</v>
      </c>
      <c r="BT9" s="64"/>
      <c r="BU9" s="51">
        <f t="shared" si="81"/>
        <v>5.3020999999999994</v>
      </c>
      <c r="BV9" s="52">
        <f t="shared" si="48"/>
        <v>0</v>
      </c>
      <c r="BW9" s="64"/>
      <c r="BX9" s="51">
        <f t="shared" si="82"/>
        <v>5.3483000000000001</v>
      </c>
      <c r="BY9" s="52">
        <f t="shared" si="50"/>
        <v>0</v>
      </c>
      <c r="BZ9" s="65"/>
      <c r="CA9" s="51">
        <f t="shared" si="83"/>
        <v>3.2233999999999998</v>
      </c>
      <c r="CB9" s="52">
        <f t="shared" si="25"/>
        <v>0</v>
      </c>
      <c r="CC9" s="66"/>
      <c r="CD9" s="51">
        <f t="shared" si="84"/>
        <v>2.4192</v>
      </c>
      <c r="CE9" s="52">
        <f t="shared" si="26"/>
        <v>0</v>
      </c>
      <c r="CF9" s="66"/>
      <c r="CG9" s="51">
        <f t="shared" si="85"/>
        <v>2.4958999999999998</v>
      </c>
      <c r="CH9" s="52">
        <f t="shared" si="27"/>
        <v>0</v>
      </c>
      <c r="CI9" s="59">
        <f t="shared" si="54"/>
        <v>7</v>
      </c>
    </row>
    <row r="10" spans="1:87" s="2" customFormat="1" x14ac:dyDescent="0.25">
      <c r="A10" s="48"/>
      <c r="B10" s="67" t="s">
        <v>81</v>
      </c>
      <c r="C10" s="60"/>
      <c r="D10" s="68">
        <f t="shared" si="58"/>
        <v>4.8756000000000004</v>
      </c>
      <c r="E10" s="52">
        <f t="shared" si="0"/>
        <v>0</v>
      </c>
      <c r="F10" s="66"/>
      <c r="G10" s="69">
        <f t="shared" si="59"/>
        <v>4.4956000000000005</v>
      </c>
      <c r="H10" s="52">
        <f t="shared" si="1"/>
        <v>0</v>
      </c>
      <c r="I10" s="61"/>
      <c r="J10" s="51">
        <f t="shared" si="60"/>
        <v>4.79</v>
      </c>
      <c r="K10" s="52">
        <f t="shared" si="2"/>
        <v>0</v>
      </c>
      <c r="L10" s="61"/>
      <c r="M10" s="51">
        <f t="shared" si="61"/>
        <v>4.5072000000000001</v>
      </c>
      <c r="N10" s="52">
        <f t="shared" si="3"/>
        <v>0</v>
      </c>
      <c r="O10" s="61"/>
      <c r="P10" s="51">
        <f t="shared" si="62"/>
        <v>4.79</v>
      </c>
      <c r="Q10" s="52">
        <f t="shared" si="4"/>
        <v>0</v>
      </c>
      <c r="R10" s="61"/>
      <c r="S10" s="51">
        <f t="shared" si="63"/>
        <v>4.7656000000000001</v>
      </c>
      <c r="T10" s="52">
        <f t="shared" si="5"/>
        <v>0</v>
      </c>
      <c r="U10" s="61"/>
      <c r="V10" s="51">
        <f t="shared" si="64"/>
        <v>4.9424999999999999</v>
      </c>
      <c r="W10" s="52">
        <f t="shared" si="6"/>
        <v>0</v>
      </c>
      <c r="X10" s="61"/>
      <c r="Y10" s="51">
        <f t="shared" si="65"/>
        <v>5.1988000000000003</v>
      </c>
      <c r="Z10" s="52">
        <f t="shared" si="7"/>
        <v>0</v>
      </c>
      <c r="AA10" s="61"/>
      <c r="AB10" s="51">
        <f t="shared" si="66"/>
        <v>4.6847000000000003</v>
      </c>
      <c r="AC10" s="52">
        <f t="shared" si="8"/>
        <v>0</v>
      </c>
      <c r="AD10" s="61"/>
      <c r="AE10" s="51">
        <f t="shared" si="67"/>
        <v>4.2701999999999991</v>
      </c>
      <c r="AF10" s="52">
        <f t="shared" si="9"/>
        <v>0</v>
      </c>
      <c r="AG10" s="61"/>
      <c r="AH10" s="51">
        <f t="shared" si="68"/>
        <v>4.3541999999999996</v>
      </c>
      <c r="AI10" s="52">
        <f t="shared" si="10"/>
        <v>0</v>
      </c>
      <c r="AJ10" s="61"/>
      <c r="AK10" s="51">
        <f t="shared" si="69"/>
        <v>4.2285000000000004</v>
      </c>
      <c r="AL10" s="52">
        <f t="shared" si="11"/>
        <v>0</v>
      </c>
      <c r="AM10" s="61"/>
      <c r="AN10" s="51">
        <f t="shared" si="70"/>
        <v>2.5489999999999999</v>
      </c>
      <c r="AO10" s="55">
        <f t="shared" si="12"/>
        <v>0</v>
      </c>
      <c r="AP10" s="62"/>
      <c r="AQ10" s="51">
        <f t="shared" si="71"/>
        <v>6.3217999999999996</v>
      </c>
      <c r="AR10" s="52">
        <f t="shared" si="13"/>
        <v>0</v>
      </c>
      <c r="AS10" s="62"/>
      <c r="AT10" s="51">
        <f t="shared" si="72"/>
        <v>6.1925999999999988</v>
      </c>
      <c r="AU10" s="52">
        <f t="shared" si="14"/>
        <v>0</v>
      </c>
      <c r="AV10" s="63"/>
      <c r="AW10" s="51">
        <f t="shared" si="73"/>
        <v>5.9704999999999995</v>
      </c>
      <c r="AX10" s="52">
        <f t="shared" si="15"/>
        <v>0</v>
      </c>
      <c r="AY10" s="62"/>
      <c r="AZ10" s="51">
        <f t="shared" si="74"/>
        <v>6.145999999999999</v>
      </c>
      <c r="BA10" s="52">
        <f t="shared" si="35"/>
        <v>0</v>
      </c>
      <c r="BB10" s="62"/>
      <c r="BC10" s="51">
        <f t="shared" si="75"/>
        <v>4.484</v>
      </c>
      <c r="BD10" s="52">
        <f t="shared" si="37"/>
        <v>0</v>
      </c>
      <c r="BE10" s="62"/>
      <c r="BF10" s="51">
        <f t="shared" si="76"/>
        <v>4.9315499999999997</v>
      </c>
      <c r="BG10" s="52">
        <f t="shared" si="39"/>
        <v>0</v>
      </c>
      <c r="BH10" s="62"/>
      <c r="BI10" s="51">
        <f t="shared" si="77"/>
        <v>3.2966499999999996</v>
      </c>
      <c r="BJ10" s="52">
        <f t="shared" si="19"/>
        <v>0</v>
      </c>
      <c r="BK10" s="62"/>
      <c r="BL10" s="51">
        <f t="shared" si="78"/>
        <v>3.8905999999999996</v>
      </c>
      <c r="BM10" s="52">
        <f t="shared" si="42"/>
        <v>0</v>
      </c>
      <c r="BN10" s="64">
        <v>1</v>
      </c>
      <c r="BO10" s="51">
        <f t="shared" si="79"/>
        <v>2.6870500000000002</v>
      </c>
      <c r="BP10" s="52">
        <f t="shared" si="44"/>
        <v>2.6870500000000002</v>
      </c>
      <c r="BQ10" s="64">
        <v>4</v>
      </c>
      <c r="BR10" s="51">
        <f t="shared" si="80"/>
        <v>4.4502499999999996</v>
      </c>
      <c r="BS10" s="52">
        <f t="shared" si="46"/>
        <v>17.800999999999998</v>
      </c>
      <c r="BT10" s="64"/>
      <c r="BU10" s="51">
        <f t="shared" si="81"/>
        <v>5.3020999999999994</v>
      </c>
      <c r="BV10" s="52">
        <f t="shared" si="48"/>
        <v>0</v>
      </c>
      <c r="BW10" s="64"/>
      <c r="BX10" s="51">
        <f t="shared" si="82"/>
        <v>5.3483000000000001</v>
      </c>
      <c r="BY10" s="52">
        <f t="shared" si="50"/>
        <v>0</v>
      </c>
      <c r="BZ10" s="65"/>
      <c r="CA10" s="51">
        <f t="shared" si="83"/>
        <v>3.2233999999999998</v>
      </c>
      <c r="CB10" s="52">
        <f t="shared" si="25"/>
        <v>0</v>
      </c>
      <c r="CC10" s="66"/>
      <c r="CD10" s="51">
        <f t="shared" si="84"/>
        <v>2.4192</v>
      </c>
      <c r="CE10" s="52">
        <f t="shared" si="26"/>
        <v>0</v>
      </c>
      <c r="CF10" s="66"/>
      <c r="CG10" s="51">
        <f t="shared" si="85"/>
        <v>2.4958999999999998</v>
      </c>
      <c r="CH10" s="52">
        <f t="shared" si="27"/>
        <v>0</v>
      </c>
      <c r="CI10" s="59">
        <f t="shared" si="54"/>
        <v>5</v>
      </c>
    </row>
    <row r="11" spans="1:87" s="2" customFormat="1" x14ac:dyDescent="0.25">
      <c r="A11" s="48"/>
      <c r="B11" s="67" t="s">
        <v>82</v>
      </c>
      <c r="C11" s="60"/>
      <c r="D11" s="68">
        <f t="shared" si="58"/>
        <v>4.8756000000000004</v>
      </c>
      <c r="E11" s="52">
        <f t="shared" si="0"/>
        <v>0</v>
      </c>
      <c r="F11" s="66"/>
      <c r="G11" s="69">
        <f t="shared" si="59"/>
        <v>4.4956000000000005</v>
      </c>
      <c r="H11" s="52">
        <f t="shared" si="1"/>
        <v>0</v>
      </c>
      <c r="I11" s="61"/>
      <c r="J11" s="51">
        <f t="shared" si="60"/>
        <v>4.79</v>
      </c>
      <c r="K11" s="52">
        <f t="shared" si="2"/>
        <v>0</v>
      </c>
      <c r="L11" s="61"/>
      <c r="M11" s="51">
        <f t="shared" si="61"/>
        <v>4.5072000000000001</v>
      </c>
      <c r="N11" s="52">
        <f t="shared" si="3"/>
        <v>0</v>
      </c>
      <c r="O11" s="61"/>
      <c r="P11" s="51">
        <f t="shared" si="62"/>
        <v>4.79</v>
      </c>
      <c r="Q11" s="52">
        <f t="shared" si="4"/>
        <v>0</v>
      </c>
      <c r="R11" s="61"/>
      <c r="S11" s="51">
        <f t="shared" si="63"/>
        <v>4.7656000000000001</v>
      </c>
      <c r="T11" s="52">
        <f t="shared" si="5"/>
        <v>0</v>
      </c>
      <c r="U11" s="61"/>
      <c r="V11" s="51">
        <f t="shared" si="64"/>
        <v>4.9424999999999999</v>
      </c>
      <c r="W11" s="52">
        <f t="shared" si="6"/>
        <v>0</v>
      </c>
      <c r="X11" s="61"/>
      <c r="Y11" s="51">
        <f t="shared" si="65"/>
        <v>5.1988000000000003</v>
      </c>
      <c r="Z11" s="52">
        <f t="shared" si="7"/>
        <v>0</v>
      </c>
      <c r="AA11" s="61"/>
      <c r="AB11" s="51">
        <f t="shared" si="66"/>
        <v>4.6847000000000003</v>
      </c>
      <c r="AC11" s="52">
        <f t="shared" si="8"/>
        <v>0</v>
      </c>
      <c r="AD11" s="61"/>
      <c r="AE11" s="51">
        <f t="shared" si="67"/>
        <v>4.2701999999999991</v>
      </c>
      <c r="AF11" s="52">
        <f t="shared" si="9"/>
        <v>0</v>
      </c>
      <c r="AG11" s="61"/>
      <c r="AH11" s="51">
        <f t="shared" si="68"/>
        <v>4.3541999999999996</v>
      </c>
      <c r="AI11" s="52">
        <f t="shared" si="10"/>
        <v>0</v>
      </c>
      <c r="AJ11" s="61"/>
      <c r="AK11" s="51">
        <f t="shared" si="69"/>
        <v>4.2285000000000004</v>
      </c>
      <c r="AL11" s="52">
        <f t="shared" si="11"/>
        <v>0</v>
      </c>
      <c r="AM11" s="61"/>
      <c r="AN11" s="51">
        <f t="shared" si="70"/>
        <v>2.5489999999999999</v>
      </c>
      <c r="AO11" s="55">
        <f t="shared" si="12"/>
        <v>0</v>
      </c>
      <c r="AP11" s="62"/>
      <c r="AQ11" s="51">
        <f t="shared" si="71"/>
        <v>6.3217999999999996</v>
      </c>
      <c r="AR11" s="52">
        <f t="shared" si="13"/>
        <v>0</v>
      </c>
      <c r="AS11" s="62"/>
      <c r="AT11" s="51">
        <f t="shared" si="72"/>
        <v>6.1925999999999988</v>
      </c>
      <c r="AU11" s="52">
        <f t="shared" si="14"/>
        <v>0</v>
      </c>
      <c r="AV11" s="63"/>
      <c r="AW11" s="51">
        <f t="shared" si="73"/>
        <v>5.9704999999999995</v>
      </c>
      <c r="AX11" s="52">
        <f t="shared" si="15"/>
        <v>0</v>
      </c>
      <c r="AY11" s="62"/>
      <c r="AZ11" s="51">
        <f t="shared" si="74"/>
        <v>6.145999999999999</v>
      </c>
      <c r="BA11" s="52">
        <f t="shared" si="35"/>
        <v>0</v>
      </c>
      <c r="BB11" s="62"/>
      <c r="BC11" s="51">
        <f t="shared" si="75"/>
        <v>4.484</v>
      </c>
      <c r="BD11" s="52">
        <f t="shared" si="37"/>
        <v>0</v>
      </c>
      <c r="BE11" s="62"/>
      <c r="BF11" s="51">
        <f t="shared" si="76"/>
        <v>4.9315499999999997</v>
      </c>
      <c r="BG11" s="52">
        <f t="shared" si="39"/>
        <v>0</v>
      </c>
      <c r="BH11" s="62"/>
      <c r="BI11" s="51">
        <f t="shared" si="77"/>
        <v>3.2966499999999996</v>
      </c>
      <c r="BJ11" s="52">
        <f t="shared" si="19"/>
        <v>0</v>
      </c>
      <c r="BK11" s="62"/>
      <c r="BL11" s="51">
        <f t="shared" si="78"/>
        <v>3.8905999999999996</v>
      </c>
      <c r="BM11" s="52">
        <f t="shared" si="42"/>
        <v>0</v>
      </c>
      <c r="BN11" s="64"/>
      <c r="BO11" s="51">
        <f t="shared" si="79"/>
        <v>2.6870500000000002</v>
      </c>
      <c r="BP11" s="52">
        <f t="shared" si="44"/>
        <v>0</v>
      </c>
      <c r="BQ11" s="64"/>
      <c r="BR11" s="51">
        <f t="shared" si="80"/>
        <v>4.4502499999999996</v>
      </c>
      <c r="BS11" s="52">
        <f t="shared" si="46"/>
        <v>0</v>
      </c>
      <c r="BT11" s="64">
        <v>1</v>
      </c>
      <c r="BU11" s="51">
        <f t="shared" si="81"/>
        <v>5.3020999999999994</v>
      </c>
      <c r="BV11" s="52">
        <f t="shared" si="48"/>
        <v>5.3020999999999994</v>
      </c>
      <c r="BW11" s="64">
        <v>1</v>
      </c>
      <c r="BX11" s="51">
        <f t="shared" si="82"/>
        <v>5.3483000000000001</v>
      </c>
      <c r="BY11" s="52">
        <f t="shared" si="50"/>
        <v>5.3483000000000001</v>
      </c>
      <c r="BZ11" s="65"/>
      <c r="CA11" s="51">
        <f t="shared" si="83"/>
        <v>3.2233999999999998</v>
      </c>
      <c r="CB11" s="52">
        <f t="shared" si="25"/>
        <v>0</v>
      </c>
      <c r="CC11" s="66"/>
      <c r="CD11" s="51">
        <f t="shared" si="84"/>
        <v>2.4192</v>
      </c>
      <c r="CE11" s="52">
        <f t="shared" si="26"/>
        <v>0</v>
      </c>
      <c r="CF11" s="66"/>
      <c r="CG11" s="51">
        <f t="shared" si="85"/>
        <v>2.4958999999999998</v>
      </c>
      <c r="CH11" s="52">
        <f t="shared" si="27"/>
        <v>0</v>
      </c>
      <c r="CI11" s="59">
        <f t="shared" si="54"/>
        <v>2</v>
      </c>
    </row>
    <row r="12" spans="1:87" s="2" customFormat="1" x14ac:dyDescent="0.25">
      <c r="A12" s="86" t="s">
        <v>106</v>
      </c>
      <c r="B12" s="31" t="s">
        <v>48</v>
      </c>
      <c r="C12" s="62">
        <v>3</v>
      </c>
      <c r="D12" s="68">
        <f t="shared" si="58"/>
        <v>4.8756000000000004</v>
      </c>
      <c r="E12" s="70">
        <f t="shared" ref="E12:E38" si="86">C12*D12</f>
        <v>14.626800000000001</v>
      </c>
      <c r="F12" s="63"/>
      <c r="G12" s="69">
        <f t="shared" si="59"/>
        <v>4.4956000000000005</v>
      </c>
      <c r="H12" s="52">
        <f t="shared" si="1"/>
        <v>0</v>
      </c>
      <c r="I12" s="71"/>
      <c r="J12" s="51">
        <f t="shared" si="60"/>
        <v>4.79</v>
      </c>
      <c r="K12" s="52">
        <f t="shared" si="2"/>
        <v>0</v>
      </c>
      <c r="L12" s="71"/>
      <c r="M12" s="51">
        <f t="shared" si="61"/>
        <v>4.5072000000000001</v>
      </c>
      <c r="N12" s="52">
        <f t="shared" si="3"/>
        <v>0</v>
      </c>
      <c r="O12" s="71"/>
      <c r="P12" s="51">
        <f t="shared" si="62"/>
        <v>4.79</v>
      </c>
      <c r="Q12" s="52">
        <f t="shared" si="4"/>
        <v>0</v>
      </c>
      <c r="R12" s="71"/>
      <c r="S12" s="51">
        <f t="shared" si="63"/>
        <v>4.7656000000000001</v>
      </c>
      <c r="T12" s="52">
        <f t="shared" si="5"/>
        <v>0</v>
      </c>
      <c r="U12" s="71"/>
      <c r="V12" s="51">
        <f t="shared" si="64"/>
        <v>4.9424999999999999</v>
      </c>
      <c r="W12" s="52">
        <f t="shared" si="6"/>
        <v>0</v>
      </c>
      <c r="X12" s="71"/>
      <c r="Y12" s="51">
        <f t="shared" si="65"/>
        <v>5.1988000000000003</v>
      </c>
      <c r="Z12" s="52">
        <f t="shared" si="7"/>
        <v>0</v>
      </c>
      <c r="AA12" s="71"/>
      <c r="AB12" s="51">
        <f t="shared" si="66"/>
        <v>4.6847000000000003</v>
      </c>
      <c r="AC12" s="52">
        <f t="shared" si="8"/>
        <v>0</v>
      </c>
      <c r="AD12" s="71"/>
      <c r="AE12" s="51">
        <f t="shared" si="67"/>
        <v>4.2701999999999991</v>
      </c>
      <c r="AF12" s="52">
        <f t="shared" si="9"/>
        <v>0</v>
      </c>
      <c r="AG12" s="71"/>
      <c r="AH12" s="51">
        <f t="shared" si="68"/>
        <v>4.3541999999999996</v>
      </c>
      <c r="AI12" s="52">
        <f t="shared" si="10"/>
        <v>0</v>
      </c>
      <c r="AJ12" s="71"/>
      <c r="AK12" s="51">
        <f t="shared" si="69"/>
        <v>4.2285000000000004</v>
      </c>
      <c r="AL12" s="52">
        <f t="shared" si="11"/>
        <v>0</v>
      </c>
      <c r="AM12" s="71"/>
      <c r="AN12" s="51">
        <f t="shared" si="70"/>
        <v>2.5489999999999999</v>
      </c>
      <c r="AO12" s="55">
        <f t="shared" si="12"/>
        <v>0</v>
      </c>
      <c r="AP12" s="62"/>
      <c r="AQ12" s="51">
        <f t="shared" si="71"/>
        <v>6.3217999999999996</v>
      </c>
      <c r="AR12" s="52">
        <f t="shared" si="13"/>
        <v>0</v>
      </c>
      <c r="AS12" s="62"/>
      <c r="AT12" s="51">
        <f t="shared" si="72"/>
        <v>6.1925999999999988</v>
      </c>
      <c r="AU12" s="52">
        <f t="shared" si="14"/>
        <v>0</v>
      </c>
      <c r="AV12" s="63"/>
      <c r="AW12" s="51">
        <f t="shared" si="73"/>
        <v>5.9704999999999995</v>
      </c>
      <c r="AX12" s="52">
        <f t="shared" si="15"/>
        <v>0</v>
      </c>
      <c r="AY12" s="62"/>
      <c r="AZ12" s="51">
        <f t="shared" si="74"/>
        <v>6.145999999999999</v>
      </c>
      <c r="BA12" s="52">
        <f t="shared" si="35"/>
        <v>0</v>
      </c>
      <c r="BB12" s="62"/>
      <c r="BC12" s="51">
        <f t="shared" si="75"/>
        <v>4.484</v>
      </c>
      <c r="BD12" s="52">
        <f t="shared" si="37"/>
        <v>0</v>
      </c>
      <c r="BE12" s="62"/>
      <c r="BF12" s="51">
        <f t="shared" si="76"/>
        <v>4.9315499999999997</v>
      </c>
      <c r="BG12" s="52">
        <f t="shared" si="39"/>
        <v>0</v>
      </c>
      <c r="BH12" s="62"/>
      <c r="BI12" s="51">
        <f t="shared" si="77"/>
        <v>3.2966499999999996</v>
      </c>
      <c r="BJ12" s="52">
        <f t="shared" si="19"/>
        <v>0</v>
      </c>
      <c r="BK12" s="62"/>
      <c r="BL12" s="51">
        <f t="shared" si="78"/>
        <v>3.8905999999999996</v>
      </c>
      <c r="BM12" s="52">
        <f t="shared" si="42"/>
        <v>0</v>
      </c>
      <c r="BN12" s="64"/>
      <c r="BO12" s="51">
        <f t="shared" si="79"/>
        <v>2.6870500000000002</v>
      </c>
      <c r="BP12" s="52">
        <f t="shared" si="44"/>
        <v>0</v>
      </c>
      <c r="BQ12" s="64"/>
      <c r="BR12" s="51">
        <f t="shared" si="80"/>
        <v>4.4502499999999996</v>
      </c>
      <c r="BS12" s="52">
        <f t="shared" si="46"/>
        <v>0</v>
      </c>
      <c r="BT12" s="64"/>
      <c r="BU12" s="51">
        <f t="shared" si="81"/>
        <v>5.3020999999999994</v>
      </c>
      <c r="BV12" s="52">
        <f t="shared" si="48"/>
        <v>0</v>
      </c>
      <c r="BW12" s="64"/>
      <c r="BX12" s="51">
        <f t="shared" si="82"/>
        <v>5.3483000000000001</v>
      </c>
      <c r="BY12" s="52">
        <f t="shared" si="50"/>
        <v>0</v>
      </c>
      <c r="BZ12" s="65"/>
      <c r="CA12" s="51">
        <f t="shared" si="83"/>
        <v>3.2233999999999998</v>
      </c>
      <c r="CB12" s="52">
        <f t="shared" si="25"/>
        <v>0</v>
      </c>
      <c r="CC12" s="63"/>
      <c r="CD12" s="51">
        <f t="shared" si="84"/>
        <v>2.4192</v>
      </c>
      <c r="CE12" s="52">
        <f t="shared" si="26"/>
        <v>0</v>
      </c>
      <c r="CF12" s="63"/>
      <c r="CG12" s="51">
        <f t="shared" si="85"/>
        <v>2.4958999999999998</v>
      </c>
      <c r="CH12" s="52">
        <f t="shared" si="27"/>
        <v>0</v>
      </c>
      <c r="CI12" s="59">
        <f t="shared" si="54"/>
        <v>3</v>
      </c>
    </row>
    <row r="13" spans="1:87" s="2" customFormat="1" x14ac:dyDescent="0.25">
      <c r="A13" s="87"/>
      <c r="B13" s="32" t="s">
        <v>49</v>
      </c>
      <c r="C13" s="56">
        <v>4</v>
      </c>
      <c r="D13" s="51">
        <f>D12</f>
        <v>4.8756000000000004</v>
      </c>
      <c r="E13" s="52">
        <f t="shared" si="86"/>
        <v>19.502400000000002</v>
      </c>
      <c r="F13" s="57"/>
      <c r="G13" s="69">
        <f t="shared" si="59"/>
        <v>4.4956000000000005</v>
      </c>
      <c r="H13" s="52">
        <f t="shared" si="1"/>
        <v>0</v>
      </c>
      <c r="I13" s="56"/>
      <c r="J13" s="51">
        <f t="shared" si="60"/>
        <v>4.79</v>
      </c>
      <c r="K13" s="52">
        <f t="shared" si="2"/>
        <v>0</v>
      </c>
      <c r="L13" s="56"/>
      <c r="M13" s="51">
        <f t="shared" si="61"/>
        <v>4.5072000000000001</v>
      </c>
      <c r="N13" s="52">
        <f t="shared" si="3"/>
        <v>0</v>
      </c>
      <c r="O13" s="56"/>
      <c r="P13" s="51">
        <f t="shared" si="62"/>
        <v>4.79</v>
      </c>
      <c r="Q13" s="52">
        <f t="shared" si="4"/>
        <v>0</v>
      </c>
      <c r="R13" s="56"/>
      <c r="S13" s="51">
        <f t="shared" si="63"/>
        <v>4.7656000000000001</v>
      </c>
      <c r="T13" s="52">
        <f t="shared" si="5"/>
        <v>0</v>
      </c>
      <c r="U13" s="56"/>
      <c r="V13" s="51">
        <f t="shared" si="64"/>
        <v>4.9424999999999999</v>
      </c>
      <c r="W13" s="52">
        <f t="shared" si="6"/>
        <v>0</v>
      </c>
      <c r="X13" s="56"/>
      <c r="Y13" s="51">
        <f t="shared" si="65"/>
        <v>5.1988000000000003</v>
      </c>
      <c r="Z13" s="52">
        <f t="shared" si="7"/>
        <v>0</v>
      </c>
      <c r="AA13" s="56"/>
      <c r="AB13" s="51">
        <f t="shared" si="66"/>
        <v>4.6847000000000003</v>
      </c>
      <c r="AC13" s="52">
        <f t="shared" si="8"/>
        <v>0</v>
      </c>
      <c r="AD13" s="56"/>
      <c r="AE13" s="51">
        <f t="shared" si="67"/>
        <v>4.2701999999999991</v>
      </c>
      <c r="AF13" s="52">
        <f t="shared" si="9"/>
        <v>0</v>
      </c>
      <c r="AG13" s="56"/>
      <c r="AH13" s="51">
        <f t="shared" si="68"/>
        <v>4.3541999999999996</v>
      </c>
      <c r="AI13" s="52">
        <f t="shared" si="10"/>
        <v>0</v>
      </c>
      <c r="AJ13" s="56"/>
      <c r="AK13" s="51">
        <f t="shared" si="69"/>
        <v>4.2285000000000004</v>
      </c>
      <c r="AL13" s="52">
        <f t="shared" si="11"/>
        <v>0</v>
      </c>
      <c r="AM13" s="56"/>
      <c r="AN13" s="51">
        <f t="shared" si="70"/>
        <v>2.5489999999999999</v>
      </c>
      <c r="AO13" s="55">
        <f t="shared" si="12"/>
        <v>0</v>
      </c>
      <c r="AP13" s="62"/>
      <c r="AQ13" s="51">
        <f t="shared" si="71"/>
        <v>6.3217999999999996</v>
      </c>
      <c r="AR13" s="52">
        <f t="shared" si="13"/>
        <v>0</v>
      </c>
      <c r="AS13" s="62"/>
      <c r="AT13" s="51">
        <f t="shared" si="72"/>
        <v>6.1925999999999988</v>
      </c>
      <c r="AU13" s="52">
        <f t="shared" si="14"/>
        <v>0</v>
      </c>
      <c r="AV13" s="63"/>
      <c r="AW13" s="51">
        <f t="shared" si="73"/>
        <v>5.9704999999999995</v>
      </c>
      <c r="AX13" s="52">
        <f t="shared" si="15"/>
        <v>0</v>
      </c>
      <c r="AY13" s="62"/>
      <c r="AZ13" s="51">
        <f t="shared" si="74"/>
        <v>6.145999999999999</v>
      </c>
      <c r="BA13" s="52">
        <f t="shared" si="35"/>
        <v>0</v>
      </c>
      <c r="BB13" s="62"/>
      <c r="BC13" s="51">
        <f t="shared" si="75"/>
        <v>4.484</v>
      </c>
      <c r="BD13" s="52">
        <f t="shared" si="37"/>
        <v>0</v>
      </c>
      <c r="BE13" s="62"/>
      <c r="BF13" s="51">
        <f t="shared" si="76"/>
        <v>4.9315499999999997</v>
      </c>
      <c r="BG13" s="52">
        <f t="shared" si="39"/>
        <v>0</v>
      </c>
      <c r="BH13" s="62"/>
      <c r="BI13" s="51">
        <f t="shared" si="77"/>
        <v>3.2966499999999996</v>
      </c>
      <c r="BJ13" s="52">
        <f t="shared" si="19"/>
        <v>0</v>
      </c>
      <c r="BK13" s="62"/>
      <c r="BL13" s="51">
        <f t="shared" si="78"/>
        <v>3.8905999999999996</v>
      </c>
      <c r="BM13" s="52">
        <f t="shared" si="42"/>
        <v>0</v>
      </c>
      <c r="BN13" s="64"/>
      <c r="BO13" s="51">
        <f t="shared" si="79"/>
        <v>2.6870500000000002</v>
      </c>
      <c r="BP13" s="52">
        <f t="shared" si="44"/>
        <v>0</v>
      </c>
      <c r="BQ13" s="64"/>
      <c r="BR13" s="51">
        <f t="shared" si="80"/>
        <v>4.4502499999999996</v>
      </c>
      <c r="BS13" s="52">
        <f t="shared" si="46"/>
        <v>0</v>
      </c>
      <c r="BT13" s="64"/>
      <c r="BU13" s="51">
        <f t="shared" si="81"/>
        <v>5.3020999999999994</v>
      </c>
      <c r="BV13" s="52">
        <f t="shared" si="48"/>
        <v>0</v>
      </c>
      <c r="BW13" s="64"/>
      <c r="BX13" s="51">
        <f t="shared" si="82"/>
        <v>5.3483000000000001</v>
      </c>
      <c r="BY13" s="52">
        <f t="shared" si="50"/>
        <v>0</v>
      </c>
      <c r="BZ13" s="65"/>
      <c r="CA13" s="51">
        <f t="shared" si="83"/>
        <v>3.2233999999999998</v>
      </c>
      <c r="CB13" s="52">
        <f t="shared" si="25"/>
        <v>0</v>
      </c>
      <c r="CC13" s="57"/>
      <c r="CD13" s="51">
        <f t="shared" si="84"/>
        <v>2.4192</v>
      </c>
      <c r="CE13" s="52">
        <f t="shared" si="26"/>
        <v>0</v>
      </c>
      <c r="CF13" s="57"/>
      <c r="CG13" s="51">
        <f t="shared" si="85"/>
        <v>2.4958999999999998</v>
      </c>
      <c r="CH13" s="52">
        <f t="shared" si="27"/>
        <v>0</v>
      </c>
      <c r="CI13" s="59">
        <f t="shared" si="54"/>
        <v>4</v>
      </c>
    </row>
    <row r="14" spans="1:87" s="2" customFormat="1" x14ac:dyDescent="0.25">
      <c r="A14" s="87"/>
      <c r="B14" s="31" t="s">
        <v>50</v>
      </c>
      <c r="C14" s="56">
        <v>4</v>
      </c>
      <c r="D14" s="51">
        <f t="shared" ref="D14" si="87">D13</f>
        <v>4.8756000000000004</v>
      </c>
      <c r="E14" s="52">
        <f t="shared" si="86"/>
        <v>19.502400000000002</v>
      </c>
      <c r="F14" s="57"/>
      <c r="G14" s="69">
        <f t="shared" si="59"/>
        <v>4.4956000000000005</v>
      </c>
      <c r="H14" s="52">
        <f t="shared" si="1"/>
        <v>0</v>
      </c>
      <c r="I14" s="56"/>
      <c r="J14" s="51">
        <f t="shared" ref="J14:J38" si="88">J13</f>
        <v>4.79</v>
      </c>
      <c r="K14" s="52">
        <f t="shared" ref="K14:K38" si="89">I14*J14</f>
        <v>0</v>
      </c>
      <c r="L14" s="56"/>
      <c r="M14" s="51">
        <f t="shared" si="61"/>
        <v>4.5072000000000001</v>
      </c>
      <c r="N14" s="52">
        <f t="shared" si="3"/>
        <v>0</v>
      </c>
      <c r="O14" s="56"/>
      <c r="P14" s="51">
        <f t="shared" si="62"/>
        <v>4.79</v>
      </c>
      <c r="Q14" s="52">
        <f t="shared" si="4"/>
        <v>0</v>
      </c>
      <c r="R14" s="56"/>
      <c r="S14" s="51">
        <f t="shared" si="63"/>
        <v>4.7656000000000001</v>
      </c>
      <c r="T14" s="52">
        <f t="shared" si="5"/>
        <v>0</v>
      </c>
      <c r="U14" s="56"/>
      <c r="V14" s="51">
        <f t="shared" si="64"/>
        <v>4.9424999999999999</v>
      </c>
      <c r="W14" s="52">
        <f t="shared" si="6"/>
        <v>0</v>
      </c>
      <c r="X14" s="56"/>
      <c r="Y14" s="51">
        <f>Y7</f>
        <v>5.1988000000000003</v>
      </c>
      <c r="Z14" s="52">
        <f t="shared" si="7"/>
        <v>0</v>
      </c>
      <c r="AA14" s="56"/>
      <c r="AB14" s="51">
        <f t="shared" si="66"/>
        <v>4.6847000000000003</v>
      </c>
      <c r="AC14" s="52">
        <f t="shared" si="8"/>
        <v>0</v>
      </c>
      <c r="AD14" s="56"/>
      <c r="AE14" s="51">
        <f>AE7</f>
        <v>4.2701999999999991</v>
      </c>
      <c r="AF14" s="52">
        <f t="shared" si="9"/>
        <v>0</v>
      </c>
      <c r="AG14" s="56"/>
      <c r="AH14" s="51">
        <f>AH7</f>
        <v>4.3541999999999996</v>
      </c>
      <c r="AI14" s="52">
        <f t="shared" si="10"/>
        <v>0</v>
      </c>
      <c r="AJ14" s="56"/>
      <c r="AK14" s="51">
        <f>AK7</f>
        <v>4.2285000000000004</v>
      </c>
      <c r="AL14" s="52">
        <f t="shared" si="11"/>
        <v>0</v>
      </c>
      <c r="AM14" s="56"/>
      <c r="AN14" s="51">
        <f>AN7</f>
        <v>2.5489999999999999</v>
      </c>
      <c r="AO14" s="55">
        <f t="shared" si="12"/>
        <v>0</v>
      </c>
      <c r="AP14" s="62"/>
      <c r="AQ14" s="51">
        <f>AQ7</f>
        <v>6.3217999999999996</v>
      </c>
      <c r="AR14" s="52">
        <f t="shared" si="13"/>
        <v>0</v>
      </c>
      <c r="AS14" s="62"/>
      <c r="AT14" s="51">
        <f>AT7</f>
        <v>6.1925999999999988</v>
      </c>
      <c r="AU14" s="52">
        <f t="shared" si="14"/>
        <v>0</v>
      </c>
      <c r="AV14" s="63"/>
      <c r="AW14" s="51">
        <f>AW7</f>
        <v>5.9704999999999995</v>
      </c>
      <c r="AX14" s="52">
        <f t="shared" si="15"/>
        <v>0</v>
      </c>
      <c r="AY14" s="62"/>
      <c r="AZ14" s="51">
        <f>AZ7</f>
        <v>6.145999999999999</v>
      </c>
      <c r="BA14" s="52">
        <f t="shared" si="35"/>
        <v>0</v>
      </c>
      <c r="BB14" s="62"/>
      <c r="BC14" s="51">
        <f>BC7</f>
        <v>4.484</v>
      </c>
      <c r="BD14" s="52">
        <f t="shared" si="37"/>
        <v>0</v>
      </c>
      <c r="BE14" s="62"/>
      <c r="BF14" s="51">
        <f>BF7</f>
        <v>4.9315499999999997</v>
      </c>
      <c r="BG14" s="52">
        <f t="shared" si="39"/>
        <v>0</v>
      </c>
      <c r="BH14" s="62"/>
      <c r="BI14" s="51">
        <f>BI7</f>
        <v>3.2966499999999996</v>
      </c>
      <c r="BJ14" s="52">
        <f t="shared" si="19"/>
        <v>0</v>
      </c>
      <c r="BK14" s="62"/>
      <c r="BL14" s="51">
        <f>BL7</f>
        <v>3.8905999999999996</v>
      </c>
      <c r="BM14" s="52">
        <f t="shared" si="42"/>
        <v>0</v>
      </c>
      <c r="BN14" s="64"/>
      <c r="BO14" s="51">
        <f>BO7</f>
        <v>2.6870500000000002</v>
      </c>
      <c r="BP14" s="52">
        <f t="shared" si="44"/>
        <v>0</v>
      </c>
      <c r="BQ14" s="64"/>
      <c r="BR14" s="51">
        <f t="shared" ref="BR14" si="90">BR7</f>
        <v>4.4502499999999996</v>
      </c>
      <c r="BS14" s="52">
        <f t="shared" si="46"/>
        <v>0</v>
      </c>
      <c r="BT14" s="64"/>
      <c r="BU14" s="51">
        <f t="shared" ref="BU14" si="91">BU7</f>
        <v>5.3020999999999994</v>
      </c>
      <c r="BV14" s="52">
        <f t="shared" si="48"/>
        <v>0</v>
      </c>
      <c r="BW14" s="64"/>
      <c r="BX14" s="51">
        <f t="shared" ref="BX14" si="92">BX7</f>
        <v>5.3483000000000001</v>
      </c>
      <c r="BY14" s="52">
        <f t="shared" si="50"/>
        <v>0</v>
      </c>
      <c r="BZ14" s="65"/>
      <c r="CA14" s="51">
        <f>CA7</f>
        <v>3.2233999999999998</v>
      </c>
      <c r="CB14" s="52">
        <f t="shared" si="25"/>
        <v>0</v>
      </c>
      <c r="CC14" s="57"/>
      <c r="CD14" s="51">
        <f>CD7</f>
        <v>2.4192</v>
      </c>
      <c r="CE14" s="52">
        <f t="shared" si="26"/>
        <v>0</v>
      </c>
      <c r="CF14" s="57"/>
      <c r="CG14" s="51">
        <f>CG7</f>
        <v>2.4958999999999998</v>
      </c>
      <c r="CH14" s="52">
        <f t="shared" si="27"/>
        <v>0</v>
      </c>
      <c r="CI14" s="59">
        <f t="shared" si="54"/>
        <v>4</v>
      </c>
    </row>
    <row r="15" spans="1:87" s="2" customFormat="1" x14ac:dyDescent="0.25">
      <c r="A15" s="87"/>
      <c r="B15" s="31" t="s">
        <v>51</v>
      </c>
      <c r="C15" s="56">
        <v>5</v>
      </c>
      <c r="D15" s="51">
        <f t="shared" ref="D15:D38" si="93">D14</f>
        <v>4.8756000000000004</v>
      </c>
      <c r="E15" s="52">
        <f t="shared" si="86"/>
        <v>24.378</v>
      </c>
      <c r="F15" s="57"/>
      <c r="G15" s="69">
        <f t="shared" si="59"/>
        <v>4.4956000000000005</v>
      </c>
      <c r="H15" s="52">
        <f t="shared" ref="H15:H38" si="94">F15*G15</f>
        <v>0</v>
      </c>
      <c r="I15" s="56"/>
      <c r="J15" s="51">
        <f t="shared" si="88"/>
        <v>4.79</v>
      </c>
      <c r="K15" s="52">
        <f t="shared" si="89"/>
        <v>0</v>
      </c>
      <c r="L15" s="56"/>
      <c r="M15" s="51">
        <f t="shared" ref="M15:M38" si="95">M14</f>
        <v>4.5072000000000001</v>
      </c>
      <c r="N15" s="52">
        <f t="shared" si="3"/>
        <v>0</v>
      </c>
      <c r="O15" s="56"/>
      <c r="P15" s="51">
        <f t="shared" ref="P15:P38" si="96">P14</f>
        <v>4.79</v>
      </c>
      <c r="Q15" s="52">
        <f t="shared" ref="Q15:Q38" si="97">O15*P15</f>
        <v>0</v>
      </c>
      <c r="R15" s="56"/>
      <c r="S15" s="51">
        <f t="shared" ref="S15:S38" si="98">S14</f>
        <v>4.7656000000000001</v>
      </c>
      <c r="T15" s="52">
        <f t="shared" si="5"/>
        <v>0</v>
      </c>
      <c r="U15" s="56"/>
      <c r="V15" s="51">
        <f t="shared" ref="V15:V38" si="99">V14</f>
        <v>4.9424999999999999</v>
      </c>
      <c r="W15" s="52">
        <f t="shared" si="6"/>
        <v>0</v>
      </c>
      <c r="X15" s="56"/>
      <c r="Y15" s="51">
        <f t="shared" ref="Y15:Y38" si="100">Y14</f>
        <v>5.1988000000000003</v>
      </c>
      <c r="Z15" s="52">
        <f t="shared" si="7"/>
        <v>0</v>
      </c>
      <c r="AA15" s="56"/>
      <c r="AB15" s="51">
        <f t="shared" ref="AB15:AB38" si="101">AB14</f>
        <v>4.6847000000000003</v>
      </c>
      <c r="AC15" s="52">
        <f t="shared" si="8"/>
        <v>0</v>
      </c>
      <c r="AD15" s="56"/>
      <c r="AE15" s="51">
        <f t="shared" ref="AE15:AE38" si="102">AE14</f>
        <v>4.2701999999999991</v>
      </c>
      <c r="AF15" s="52">
        <f t="shared" si="9"/>
        <v>0</v>
      </c>
      <c r="AG15" s="56"/>
      <c r="AH15" s="51">
        <f t="shared" ref="AH15:AH38" si="103">AH14</f>
        <v>4.3541999999999996</v>
      </c>
      <c r="AI15" s="52">
        <f t="shared" si="10"/>
        <v>0</v>
      </c>
      <c r="AJ15" s="56"/>
      <c r="AK15" s="51">
        <f t="shared" ref="AK15:AK38" si="104">AK14</f>
        <v>4.2285000000000004</v>
      </c>
      <c r="AL15" s="52">
        <f t="shared" si="11"/>
        <v>0</v>
      </c>
      <c r="AM15" s="56"/>
      <c r="AN15" s="51">
        <f t="shared" ref="AN15:AN38" si="105">AN14</f>
        <v>2.5489999999999999</v>
      </c>
      <c r="AO15" s="55">
        <f t="shared" si="12"/>
        <v>0</v>
      </c>
      <c r="AP15" s="62"/>
      <c r="AQ15" s="51">
        <f t="shared" ref="AQ15:AQ38" si="106">AQ14</f>
        <v>6.3217999999999996</v>
      </c>
      <c r="AR15" s="52">
        <f t="shared" si="13"/>
        <v>0</v>
      </c>
      <c r="AS15" s="62"/>
      <c r="AT15" s="51">
        <f t="shared" ref="AT15:AT38" si="107">AT14</f>
        <v>6.1925999999999988</v>
      </c>
      <c r="AU15" s="52">
        <f t="shared" si="14"/>
        <v>0</v>
      </c>
      <c r="AV15" s="63"/>
      <c r="AW15" s="51">
        <f t="shared" ref="AW15:AW38" si="108">AW14</f>
        <v>5.9704999999999995</v>
      </c>
      <c r="AX15" s="52">
        <f t="shared" si="15"/>
        <v>0</v>
      </c>
      <c r="AY15" s="62"/>
      <c r="AZ15" s="51">
        <f t="shared" ref="AZ15:AZ38" si="109">AZ14</f>
        <v>6.145999999999999</v>
      </c>
      <c r="BA15" s="52">
        <f t="shared" si="35"/>
        <v>0</v>
      </c>
      <c r="BB15" s="62"/>
      <c r="BC15" s="51">
        <f t="shared" ref="BC15:BC38" si="110">BC14</f>
        <v>4.484</v>
      </c>
      <c r="BD15" s="52">
        <f t="shared" si="37"/>
        <v>0</v>
      </c>
      <c r="BE15" s="62"/>
      <c r="BF15" s="51">
        <f t="shared" ref="BF15:BF38" si="111">BF14</f>
        <v>4.9315499999999997</v>
      </c>
      <c r="BG15" s="52">
        <f t="shared" si="39"/>
        <v>0</v>
      </c>
      <c r="BH15" s="62"/>
      <c r="BI15" s="51">
        <f t="shared" ref="BI15:BI38" si="112">BI14</f>
        <v>3.2966499999999996</v>
      </c>
      <c r="BJ15" s="52">
        <f t="shared" si="19"/>
        <v>0</v>
      </c>
      <c r="BK15" s="62"/>
      <c r="BL15" s="51">
        <f t="shared" ref="BL15:BL38" si="113">BL14</f>
        <v>3.8905999999999996</v>
      </c>
      <c r="BM15" s="52">
        <f t="shared" si="42"/>
        <v>0</v>
      </c>
      <c r="BN15" s="64"/>
      <c r="BO15" s="51">
        <f t="shared" ref="BO15:BO38" si="114">BO14</f>
        <v>2.6870500000000002</v>
      </c>
      <c r="BP15" s="52">
        <f t="shared" si="44"/>
        <v>0</v>
      </c>
      <c r="BQ15" s="64"/>
      <c r="BR15" s="51">
        <f t="shared" ref="BR15:BX30" si="115">BR14</f>
        <v>4.4502499999999996</v>
      </c>
      <c r="BS15" s="52">
        <f t="shared" si="46"/>
        <v>0</v>
      </c>
      <c r="BT15" s="64"/>
      <c r="BU15" s="51">
        <f t="shared" si="115"/>
        <v>5.3020999999999994</v>
      </c>
      <c r="BV15" s="52">
        <f t="shared" si="48"/>
        <v>0</v>
      </c>
      <c r="BW15" s="64"/>
      <c r="BX15" s="51">
        <f t="shared" si="115"/>
        <v>5.3483000000000001</v>
      </c>
      <c r="BY15" s="52">
        <f t="shared" si="50"/>
        <v>0</v>
      </c>
      <c r="BZ15" s="65"/>
      <c r="CA15" s="51">
        <f t="shared" ref="CA15:CA38" si="116">CA14</f>
        <v>3.2233999999999998</v>
      </c>
      <c r="CB15" s="52">
        <f t="shared" si="25"/>
        <v>0</v>
      </c>
      <c r="CC15" s="57"/>
      <c r="CD15" s="51">
        <f t="shared" ref="CD15:CD38" si="117">CD14</f>
        <v>2.4192</v>
      </c>
      <c r="CE15" s="52">
        <f t="shared" si="26"/>
        <v>0</v>
      </c>
      <c r="CF15" s="57"/>
      <c r="CG15" s="51">
        <f t="shared" ref="CG15:CG38" si="118">CG14</f>
        <v>2.4958999999999998</v>
      </c>
      <c r="CH15" s="52">
        <f t="shared" si="27"/>
        <v>0</v>
      </c>
      <c r="CI15" s="59">
        <f t="shared" si="54"/>
        <v>5</v>
      </c>
    </row>
    <row r="16" spans="1:87" s="2" customFormat="1" x14ac:dyDescent="0.25">
      <c r="A16" s="87"/>
      <c r="B16" s="31" t="s">
        <v>52</v>
      </c>
      <c r="C16" s="56">
        <v>3</v>
      </c>
      <c r="D16" s="51">
        <f t="shared" si="93"/>
        <v>4.8756000000000004</v>
      </c>
      <c r="E16" s="52">
        <f t="shared" si="86"/>
        <v>14.626800000000001</v>
      </c>
      <c r="F16" s="57"/>
      <c r="G16" s="68">
        <f t="shared" ref="G16:G38" si="119">G15</f>
        <v>4.4956000000000005</v>
      </c>
      <c r="H16" s="52">
        <f t="shared" si="94"/>
        <v>0</v>
      </c>
      <c r="I16" s="56"/>
      <c r="J16" s="51">
        <f t="shared" si="88"/>
        <v>4.79</v>
      </c>
      <c r="K16" s="52">
        <f t="shared" si="89"/>
        <v>0</v>
      </c>
      <c r="L16" s="56"/>
      <c r="M16" s="51">
        <f t="shared" si="95"/>
        <v>4.5072000000000001</v>
      </c>
      <c r="N16" s="52">
        <f t="shared" ref="N16:N38" si="120">L16*M16</f>
        <v>0</v>
      </c>
      <c r="O16" s="56"/>
      <c r="P16" s="51">
        <f t="shared" si="96"/>
        <v>4.79</v>
      </c>
      <c r="Q16" s="52">
        <f t="shared" si="97"/>
        <v>0</v>
      </c>
      <c r="R16" s="56"/>
      <c r="S16" s="51">
        <f t="shared" si="98"/>
        <v>4.7656000000000001</v>
      </c>
      <c r="T16" s="52">
        <f t="shared" ref="T16:T38" si="121">R16*S16</f>
        <v>0</v>
      </c>
      <c r="U16" s="56"/>
      <c r="V16" s="51">
        <f t="shared" si="99"/>
        <v>4.9424999999999999</v>
      </c>
      <c r="W16" s="52">
        <f t="shared" ref="W16:W38" si="122">U16*V16</f>
        <v>0</v>
      </c>
      <c r="X16" s="56"/>
      <c r="Y16" s="51">
        <f t="shared" si="100"/>
        <v>5.1988000000000003</v>
      </c>
      <c r="Z16" s="52">
        <f t="shared" si="7"/>
        <v>0</v>
      </c>
      <c r="AA16" s="56"/>
      <c r="AB16" s="51">
        <f t="shared" si="101"/>
        <v>4.6847000000000003</v>
      </c>
      <c r="AC16" s="52">
        <f t="shared" si="8"/>
        <v>0</v>
      </c>
      <c r="AD16" s="56"/>
      <c r="AE16" s="51">
        <f t="shared" si="102"/>
        <v>4.2701999999999991</v>
      </c>
      <c r="AF16" s="52">
        <f t="shared" si="9"/>
        <v>0</v>
      </c>
      <c r="AG16" s="56"/>
      <c r="AH16" s="51">
        <f t="shared" si="103"/>
        <v>4.3541999999999996</v>
      </c>
      <c r="AI16" s="52">
        <f t="shared" ref="AI16:AI38" si="123">AG16*AH16</f>
        <v>0</v>
      </c>
      <c r="AJ16" s="56"/>
      <c r="AK16" s="51">
        <f t="shared" si="104"/>
        <v>4.2285000000000004</v>
      </c>
      <c r="AL16" s="52">
        <f t="shared" ref="AL16:AL38" si="124">AJ16*AK16</f>
        <v>0</v>
      </c>
      <c r="AM16" s="56"/>
      <c r="AN16" s="51">
        <f t="shared" si="105"/>
        <v>2.5489999999999999</v>
      </c>
      <c r="AO16" s="55">
        <f t="shared" si="12"/>
        <v>0</v>
      </c>
      <c r="AP16" s="62"/>
      <c r="AQ16" s="51">
        <f t="shared" si="106"/>
        <v>6.3217999999999996</v>
      </c>
      <c r="AR16" s="52">
        <f t="shared" si="13"/>
        <v>0</v>
      </c>
      <c r="AS16" s="62"/>
      <c r="AT16" s="51">
        <f t="shared" si="107"/>
        <v>6.1925999999999988</v>
      </c>
      <c r="AU16" s="52">
        <f t="shared" si="14"/>
        <v>0</v>
      </c>
      <c r="AV16" s="63"/>
      <c r="AW16" s="51">
        <f t="shared" si="108"/>
        <v>5.9704999999999995</v>
      </c>
      <c r="AX16" s="52">
        <f t="shared" si="15"/>
        <v>0</v>
      </c>
      <c r="AY16" s="62"/>
      <c r="AZ16" s="51">
        <f t="shared" si="109"/>
        <v>6.145999999999999</v>
      </c>
      <c r="BA16" s="52">
        <f t="shared" si="35"/>
        <v>0</v>
      </c>
      <c r="BB16" s="62"/>
      <c r="BC16" s="51">
        <f t="shared" si="110"/>
        <v>4.484</v>
      </c>
      <c r="BD16" s="52">
        <f t="shared" si="37"/>
        <v>0</v>
      </c>
      <c r="BE16" s="62"/>
      <c r="BF16" s="51">
        <f t="shared" si="111"/>
        <v>4.9315499999999997</v>
      </c>
      <c r="BG16" s="52">
        <f t="shared" si="39"/>
        <v>0</v>
      </c>
      <c r="BH16" s="62"/>
      <c r="BI16" s="51">
        <f t="shared" si="112"/>
        <v>3.2966499999999996</v>
      </c>
      <c r="BJ16" s="52">
        <f t="shared" si="19"/>
        <v>0</v>
      </c>
      <c r="BK16" s="62"/>
      <c r="BL16" s="51">
        <f t="shared" si="113"/>
        <v>3.8905999999999996</v>
      </c>
      <c r="BM16" s="52">
        <f t="shared" si="42"/>
        <v>0</v>
      </c>
      <c r="BN16" s="64"/>
      <c r="BO16" s="51">
        <f t="shared" si="114"/>
        <v>2.6870500000000002</v>
      </c>
      <c r="BP16" s="52">
        <f t="shared" si="44"/>
        <v>0</v>
      </c>
      <c r="BQ16" s="64"/>
      <c r="BR16" s="51">
        <f t="shared" si="115"/>
        <v>4.4502499999999996</v>
      </c>
      <c r="BS16" s="52">
        <f t="shared" si="46"/>
        <v>0</v>
      </c>
      <c r="BT16" s="64"/>
      <c r="BU16" s="51">
        <f t="shared" si="115"/>
        <v>5.3020999999999994</v>
      </c>
      <c r="BV16" s="52">
        <f t="shared" si="48"/>
        <v>0</v>
      </c>
      <c r="BW16" s="64"/>
      <c r="BX16" s="51">
        <f t="shared" si="115"/>
        <v>5.3483000000000001</v>
      </c>
      <c r="BY16" s="52">
        <f t="shared" si="50"/>
        <v>0</v>
      </c>
      <c r="BZ16" s="65"/>
      <c r="CA16" s="51">
        <f t="shared" si="116"/>
        <v>3.2233999999999998</v>
      </c>
      <c r="CB16" s="52">
        <f t="shared" si="25"/>
        <v>0</v>
      </c>
      <c r="CC16" s="57"/>
      <c r="CD16" s="51">
        <f t="shared" si="117"/>
        <v>2.4192</v>
      </c>
      <c r="CE16" s="52">
        <f t="shared" si="26"/>
        <v>0</v>
      </c>
      <c r="CF16" s="57"/>
      <c r="CG16" s="51">
        <f t="shared" si="118"/>
        <v>2.4958999999999998</v>
      </c>
      <c r="CH16" s="52">
        <f t="shared" si="27"/>
        <v>0</v>
      </c>
      <c r="CI16" s="59">
        <f t="shared" si="54"/>
        <v>3</v>
      </c>
    </row>
    <row r="17" spans="1:87" s="2" customFormat="1" x14ac:dyDescent="0.25">
      <c r="A17" s="87"/>
      <c r="B17" s="31" t="s">
        <v>53</v>
      </c>
      <c r="C17" s="56">
        <v>3</v>
      </c>
      <c r="D17" s="51">
        <f t="shared" si="93"/>
        <v>4.8756000000000004</v>
      </c>
      <c r="E17" s="52">
        <f t="shared" si="86"/>
        <v>14.626800000000001</v>
      </c>
      <c r="F17" s="57"/>
      <c r="G17" s="51">
        <f t="shared" si="119"/>
        <v>4.4956000000000005</v>
      </c>
      <c r="H17" s="52">
        <f t="shared" si="94"/>
        <v>0</v>
      </c>
      <c r="I17" s="56"/>
      <c r="J17" s="51">
        <f t="shared" si="88"/>
        <v>4.79</v>
      </c>
      <c r="K17" s="52">
        <f t="shared" si="89"/>
        <v>0</v>
      </c>
      <c r="L17" s="56"/>
      <c r="M17" s="51">
        <f t="shared" si="95"/>
        <v>4.5072000000000001</v>
      </c>
      <c r="N17" s="52">
        <f t="shared" si="120"/>
        <v>0</v>
      </c>
      <c r="O17" s="56"/>
      <c r="P17" s="51">
        <f t="shared" si="96"/>
        <v>4.79</v>
      </c>
      <c r="Q17" s="52">
        <f t="shared" si="97"/>
        <v>0</v>
      </c>
      <c r="R17" s="56"/>
      <c r="S17" s="51">
        <f t="shared" si="98"/>
        <v>4.7656000000000001</v>
      </c>
      <c r="T17" s="52">
        <f t="shared" si="121"/>
        <v>0</v>
      </c>
      <c r="U17" s="56"/>
      <c r="V17" s="51">
        <f t="shared" si="99"/>
        <v>4.9424999999999999</v>
      </c>
      <c r="W17" s="52">
        <f t="shared" si="122"/>
        <v>0</v>
      </c>
      <c r="X17" s="56"/>
      <c r="Y17" s="51">
        <f t="shared" si="100"/>
        <v>5.1988000000000003</v>
      </c>
      <c r="Z17" s="52">
        <f t="shared" ref="Z17:Z38" si="125">X17*Y17</f>
        <v>0</v>
      </c>
      <c r="AA17" s="56"/>
      <c r="AB17" s="51">
        <f t="shared" si="101"/>
        <v>4.6847000000000003</v>
      </c>
      <c r="AC17" s="52">
        <f t="shared" si="8"/>
        <v>0</v>
      </c>
      <c r="AD17" s="56"/>
      <c r="AE17" s="51">
        <f t="shared" si="102"/>
        <v>4.2701999999999991</v>
      </c>
      <c r="AF17" s="52">
        <f t="shared" ref="AF17:AF38" si="126">AD17*AE17</f>
        <v>0</v>
      </c>
      <c r="AG17" s="56"/>
      <c r="AH17" s="51">
        <f t="shared" si="103"/>
        <v>4.3541999999999996</v>
      </c>
      <c r="AI17" s="52">
        <f t="shared" si="123"/>
        <v>0</v>
      </c>
      <c r="AJ17" s="56"/>
      <c r="AK17" s="51">
        <f t="shared" si="104"/>
        <v>4.2285000000000004</v>
      </c>
      <c r="AL17" s="52">
        <f t="shared" si="124"/>
        <v>0</v>
      </c>
      <c r="AM17" s="56"/>
      <c r="AN17" s="51">
        <f t="shared" si="105"/>
        <v>2.5489999999999999</v>
      </c>
      <c r="AO17" s="55">
        <f t="shared" si="12"/>
        <v>0</v>
      </c>
      <c r="AP17" s="62"/>
      <c r="AQ17" s="51">
        <f t="shared" si="106"/>
        <v>6.3217999999999996</v>
      </c>
      <c r="AR17" s="52">
        <f t="shared" si="13"/>
        <v>0</v>
      </c>
      <c r="AS17" s="62"/>
      <c r="AT17" s="51">
        <f t="shared" si="107"/>
        <v>6.1925999999999988</v>
      </c>
      <c r="AU17" s="52">
        <f t="shared" si="14"/>
        <v>0</v>
      </c>
      <c r="AV17" s="63"/>
      <c r="AW17" s="51">
        <f t="shared" si="108"/>
        <v>5.9704999999999995</v>
      </c>
      <c r="AX17" s="52">
        <f t="shared" si="15"/>
        <v>0</v>
      </c>
      <c r="AY17" s="62"/>
      <c r="AZ17" s="51">
        <f t="shared" si="109"/>
        <v>6.145999999999999</v>
      </c>
      <c r="BA17" s="52">
        <f t="shared" si="35"/>
        <v>0</v>
      </c>
      <c r="BB17" s="62"/>
      <c r="BC17" s="51">
        <f t="shared" si="110"/>
        <v>4.484</v>
      </c>
      <c r="BD17" s="52">
        <f t="shared" si="37"/>
        <v>0</v>
      </c>
      <c r="BE17" s="62"/>
      <c r="BF17" s="51">
        <f t="shared" si="111"/>
        <v>4.9315499999999997</v>
      </c>
      <c r="BG17" s="52">
        <f t="shared" si="39"/>
        <v>0</v>
      </c>
      <c r="BH17" s="62"/>
      <c r="BI17" s="51">
        <f t="shared" si="112"/>
        <v>3.2966499999999996</v>
      </c>
      <c r="BJ17" s="52">
        <f t="shared" si="19"/>
        <v>0</v>
      </c>
      <c r="BK17" s="62"/>
      <c r="BL17" s="51">
        <f t="shared" si="113"/>
        <v>3.8905999999999996</v>
      </c>
      <c r="BM17" s="52">
        <f t="shared" si="42"/>
        <v>0</v>
      </c>
      <c r="BN17" s="64"/>
      <c r="BO17" s="51">
        <f t="shared" si="114"/>
        <v>2.6870500000000002</v>
      </c>
      <c r="BP17" s="52">
        <f t="shared" si="44"/>
        <v>0</v>
      </c>
      <c r="BQ17" s="64"/>
      <c r="BR17" s="51">
        <f t="shared" si="115"/>
        <v>4.4502499999999996</v>
      </c>
      <c r="BS17" s="52">
        <f t="shared" si="46"/>
        <v>0</v>
      </c>
      <c r="BT17" s="64"/>
      <c r="BU17" s="51">
        <f t="shared" si="115"/>
        <v>5.3020999999999994</v>
      </c>
      <c r="BV17" s="52">
        <f t="shared" si="48"/>
        <v>0</v>
      </c>
      <c r="BW17" s="64"/>
      <c r="BX17" s="51">
        <f t="shared" si="115"/>
        <v>5.3483000000000001</v>
      </c>
      <c r="BY17" s="52">
        <f t="shared" si="50"/>
        <v>0</v>
      </c>
      <c r="BZ17" s="65"/>
      <c r="CA17" s="51">
        <f t="shared" si="116"/>
        <v>3.2233999999999998</v>
      </c>
      <c r="CB17" s="52">
        <f t="shared" si="25"/>
        <v>0</v>
      </c>
      <c r="CC17" s="57"/>
      <c r="CD17" s="51">
        <f t="shared" si="117"/>
        <v>2.4192</v>
      </c>
      <c r="CE17" s="52">
        <f t="shared" si="26"/>
        <v>0</v>
      </c>
      <c r="CF17" s="57"/>
      <c r="CG17" s="51">
        <f t="shared" si="118"/>
        <v>2.4958999999999998</v>
      </c>
      <c r="CH17" s="52">
        <f t="shared" si="27"/>
        <v>0</v>
      </c>
      <c r="CI17" s="59">
        <f t="shared" si="54"/>
        <v>3</v>
      </c>
    </row>
    <row r="18" spans="1:87" s="2" customFormat="1" x14ac:dyDescent="0.25">
      <c r="A18" s="87"/>
      <c r="B18" s="31" t="s">
        <v>54</v>
      </c>
      <c r="C18" s="56">
        <v>1</v>
      </c>
      <c r="D18" s="51">
        <f t="shared" si="93"/>
        <v>4.8756000000000004</v>
      </c>
      <c r="E18" s="52">
        <f t="shared" si="86"/>
        <v>4.8756000000000004</v>
      </c>
      <c r="F18" s="57">
        <v>4</v>
      </c>
      <c r="G18" s="51">
        <f t="shared" si="119"/>
        <v>4.4956000000000005</v>
      </c>
      <c r="H18" s="52">
        <f t="shared" si="94"/>
        <v>17.982400000000002</v>
      </c>
      <c r="I18" s="56"/>
      <c r="J18" s="51">
        <f t="shared" si="88"/>
        <v>4.79</v>
      </c>
      <c r="K18" s="52">
        <f t="shared" si="89"/>
        <v>0</v>
      </c>
      <c r="L18" s="56"/>
      <c r="M18" s="51">
        <f t="shared" si="95"/>
        <v>4.5072000000000001</v>
      </c>
      <c r="N18" s="52">
        <f t="shared" si="120"/>
        <v>0</v>
      </c>
      <c r="O18" s="56"/>
      <c r="P18" s="51">
        <f t="shared" si="96"/>
        <v>4.79</v>
      </c>
      <c r="Q18" s="52">
        <f t="shared" si="97"/>
        <v>0</v>
      </c>
      <c r="R18" s="56"/>
      <c r="S18" s="51">
        <f t="shared" si="98"/>
        <v>4.7656000000000001</v>
      </c>
      <c r="T18" s="52">
        <f t="shared" si="121"/>
        <v>0</v>
      </c>
      <c r="U18" s="56"/>
      <c r="V18" s="51">
        <f t="shared" si="99"/>
        <v>4.9424999999999999</v>
      </c>
      <c r="W18" s="52">
        <f t="shared" si="122"/>
        <v>0</v>
      </c>
      <c r="X18" s="56"/>
      <c r="Y18" s="51">
        <f t="shared" si="100"/>
        <v>5.1988000000000003</v>
      </c>
      <c r="Z18" s="52">
        <f t="shared" si="125"/>
        <v>0</v>
      </c>
      <c r="AA18" s="56"/>
      <c r="AB18" s="51">
        <f t="shared" si="101"/>
        <v>4.6847000000000003</v>
      </c>
      <c r="AC18" s="52">
        <f t="shared" ref="AC18:AC38" si="127">AA18*AB18</f>
        <v>0</v>
      </c>
      <c r="AD18" s="56"/>
      <c r="AE18" s="51">
        <f t="shared" si="102"/>
        <v>4.2701999999999991</v>
      </c>
      <c r="AF18" s="52">
        <f t="shared" si="126"/>
        <v>0</v>
      </c>
      <c r="AG18" s="56"/>
      <c r="AH18" s="51">
        <f t="shared" si="103"/>
        <v>4.3541999999999996</v>
      </c>
      <c r="AI18" s="52">
        <f t="shared" si="123"/>
        <v>0</v>
      </c>
      <c r="AJ18" s="56"/>
      <c r="AK18" s="51">
        <f t="shared" si="104"/>
        <v>4.2285000000000004</v>
      </c>
      <c r="AL18" s="52">
        <f t="shared" si="124"/>
        <v>0</v>
      </c>
      <c r="AM18" s="56"/>
      <c r="AN18" s="51">
        <f t="shared" si="105"/>
        <v>2.5489999999999999</v>
      </c>
      <c r="AO18" s="55">
        <f t="shared" si="12"/>
        <v>0</v>
      </c>
      <c r="AP18" s="62"/>
      <c r="AQ18" s="51">
        <f t="shared" si="106"/>
        <v>6.3217999999999996</v>
      </c>
      <c r="AR18" s="52">
        <f t="shared" si="13"/>
        <v>0</v>
      </c>
      <c r="AS18" s="62"/>
      <c r="AT18" s="51">
        <f t="shared" si="107"/>
        <v>6.1925999999999988</v>
      </c>
      <c r="AU18" s="52">
        <f t="shared" si="14"/>
        <v>0</v>
      </c>
      <c r="AV18" s="63"/>
      <c r="AW18" s="51">
        <f t="shared" si="108"/>
        <v>5.9704999999999995</v>
      </c>
      <c r="AX18" s="52">
        <f t="shared" si="15"/>
        <v>0</v>
      </c>
      <c r="AY18" s="62"/>
      <c r="AZ18" s="51">
        <f t="shared" si="109"/>
        <v>6.145999999999999</v>
      </c>
      <c r="BA18" s="52">
        <f t="shared" si="35"/>
        <v>0</v>
      </c>
      <c r="BB18" s="62"/>
      <c r="BC18" s="51">
        <f t="shared" si="110"/>
        <v>4.484</v>
      </c>
      <c r="BD18" s="52">
        <f t="shared" si="37"/>
        <v>0</v>
      </c>
      <c r="BE18" s="62"/>
      <c r="BF18" s="51">
        <f t="shared" si="111"/>
        <v>4.9315499999999997</v>
      </c>
      <c r="BG18" s="52">
        <f t="shared" si="39"/>
        <v>0</v>
      </c>
      <c r="BH18" s="62"/>
      <c r="BI18" s="51">
        <f t="shared" si="112"/>
        <v>3.2966499999999996</v>
      </c>
      <c r="BJ18" s="52">
        <f t="shared" si="19"/>
        <v>0</v>
      </c>
      <c r="BK18" s="62"/>
      <c r="BL18" s="51">
        <f t="shared" si="113"/>
        <v>3.8905999999999996</v>
      </c>
      <c r="BM18" s="52">
        <f t="shared" si="42"/>
        <v>0</v>
      </c>
      <c r="BN18" s="64"/>
      <c r="BO18" s="51">
        <f t="shared" si="114"/>
        <v>2.6870500000000002</v>
      </c>
      <c r="BP18" s="52">
        <f t="shared" si="44"/>
        <v>0</v>
      </c>
      <c r="BQ18" s="64"/>
      <c r="BR18" s="51">
        <f t="shared" si="115"/>
        <v>4.4502499999999996</v>
      </c>
      <c r="BS18" s="52">
        <f t="shared" si="46"/>
        <v>0</v>
      </c>
      <c r="BT18" s="64"/>
      <c r="BU18" s="51">
        <f t="shared" si="115"/>
        <v>5.3020999999999994</v>
      </c>
      <c r="BV18" s="52">
        <f t="shared" si="48"/>
        <v>0</v>
      </c>
      <c r="BW18" s="64"/>
      <c r="BX18" s="51">
        <f t="shared" si="115"/>
        <v>5.3483000000000001</v>
      </c>
      <c r="BY18" s="52">
        <f t="shared" si="50"/>
        <v>0</v>
      </c>
      <c r="BZ18" s="65"/>
      <c r="CA18" s="51">
        <f t="shared" si="116"/>
        <v>3.2233999999999998</v>
      </c>
      <c r="CB18" s="52">
        <f t="shared" si="25"/>
        <v>0</v>
      </c>
      <c r="CC18" s="57"/>
      <c r="CD18" s="51">
        <f t="shared" si="117"/>
        <v>2.4192</v>
      </c>
      <c r="CE18" s="52">
        <f t="shared" si="26"/>
        <v>0</v>
      </c>
      <c r="CF18" s="57"/>
      <c r="CG18" s="51">
        <f t="shared" si="118"/>
        <v>2.4958999999999998</v>
      </c>
      <c r="CH18" s="52">
        <f t="shared" si="27"/>
        <v>0</v>
      </c>
      <c r="CI18" s="59">
        <f t="shared" si="54"/>
        <v>5</v>
      </c>
    </row>
    <row r="19" spans="1:87" s="2" customFormat="1" x14ac:dyDescent="0.25">
      <c r="A19" s="87"/>
      <c r="B19" s="31" t="s">
        <v>55</v>
      </c>
      <c r="C19" s="56"/>
      <c r="D19" s="51">
        <f t="shared" si="93"/>
        <v>4.8756000000000004</v>
      </c>
      <c r="E19" s="52">
        <f t="shared" si="86"/>
        <v>0</v>
      </c>
      <c r="F19" s="57"/>
      <c r="G19" s="51">
        <f t="shared" si="119"/>
        <v>4.4956000000000005</v>
      </c>
      <c r="H19" s="52">
        <f t="shared" si="94"/>
        <v>0</v>
      </c>
      <c r="I19" s="56">
        <v>1</v>
      </c>
      <c r="J19" s="51">
        <f t="shared" si="88"/>
        <v>4.79</v>
      </c>
      <c r="K19" s="52">
        <f t="shared" si="89"/>
        <v>4.79</v>
      </c>
      <c r="L19" s="56">
        <v>1</v>
      </c>
      <c r="M19" s="51">
        <f t="shared" si="95"/>
        <v>4.5072000000000001</v>
      </c>
      <c r="N19" s="52">
        <f t="shared" si="120"/>
        <v>4.5072000000000001</v>
      </c>
      <c r="O19" s="56">
        <v>5</v>
      </c>
      <c r="P19" s="51">
        <f t="shared" si="96"/>
        <v>4.79</v>
      </c>
      <c r="Q19" s="52">
        <f t="shared" si="97"/>
        <v>23.95</v>
      </c>
      <c r="R19" s="56"/>
      <c r="S19" s="51">
        <f t="shared" si="98"/>
        <v>4.7656000000000001</v>
      </c>
      <c r="T19" s="52">
        <f t="shared" si="121"/>
        <v>0</v>
      </c>
      <c r="U19" s="56"/>
      <c r="V19" s="51">
        <f t="shared" si="99"/>
        <v>4.9424999999999999</v>
      </c>
      <c r="W19" s="52">
        <f t="shared" si="122"/>
        <v>0</v>
      </c>
      <c r="X19" s="56"/>
      <c r="Y19" s="51">
        <f t="shared" si="100"/>
        <v>5.1988000000000003</v>
      </c>
      <c r="Z19" s="52">
        <f t="shared" si="125"/>
        <v>0</v>
      </c>
      <c r="AA19" s="56"/>
      <c r="AB19" s="51">
        <f t="shared" si="101"/>
        <v>4.6847000000000003</v>
      </c>
      <c r="AC19" s="52">
        <f t="shared" si="127"/>
        <v>0</v>
      </c>
      <c r="AD19" s="56"/>
      <c r="AE19" s="51">
        <f t="shared" si="102"/>
        <v>4.2701999999999991</v>
      </c>
      <c r="AF19" s="52">
        <f t="shared" si="126"/>
        <v>0</v>
      </c>
      <c r="AG19" s="56"/>
      <c r="AH19" s="51">
        <f t="shared" si="103"/>
        <v>4.3541999999999996</v>
      </c>
      <c r="AI19" s="52">
        <f t="shared" si="123"/>
        <v>0</v>
      </c>
      <c r="AJ19" s="56"/>
      <c r="AK19" s="51">
        <f t="shared" si="104"/>
        <v>4.2285000000000004</v>
      </c>
      <c r="AL19" s="52">
        <f t="shared" si="124"/>
        <v>0</v>
      </c>
      <c r="AM19" s="56"/>
      <c r="AN19" s="51">
        <f t="shared" si="105"/>
        <v>2.5489999999999999</v>
      </c>
      <c r="AO19" s="55">
        <f t="shared" si="12"/>
        <v>0</v>
      </c>
      <c r="AP19" s="62"/>
      <c r="AQ19" s="51">
        <f t="shared" si="106"/>
        <v>6.3217999999999996</v>
      </c>
      <c r="AR19" s="52">
        <f t="shared" si="13"/>
        <v>0</v>
      </c>
      <c r="AS19" s="62"/>
      <c r="AT19" s="51">
        <f t="shared" si="107"/>
        <v>6.1925999999999988</v>
      </c>
      <c r="AU19" s="52">
        <f t="shared" si="14"/>
        <v>0</v>
      </c>
      <c r="AV19" s="63"/>
      <c r="AW19" s="51">
        <f t="shared" si="108"/>
        <v>5.9704999999999995</v>
      </c>
      <c r="AX19" s="52">
        <f t="shared" si="15"/>
        <v>0</v>
      </c>
      <c r="AY19" s="62"/>
      <c r="AZ19" s="51">
        <f t="shared" si="109"/>
        <v>6.145999999999999</v>
      </c>
      <c r="BA19" s="52">
        <f t="shared" si="35"/>
        <v>0</v>
      </c>
      <c r="BB19" s="62"/>
      <c r="BC19" s="51">
        <f t="shared" si="110"/>
        <v>4.484</v>
      </c>
      <c r="BD19" s="52">
        <f t="shared" si="37"/>
        <v>0</v>
      </c>
      <c r="BE19" s="62"/>
      <c r="BF19" s="51">
        <f t="shared" si="111"/>
        <v>4.9315499999999997</v>
      </c>
      <c r="BG19" s="52">
        <f t="shared" si="39"/>
        <v>0</v>
      </c>
      <c r="BH19" s="62"/>
      <c r="BI19" s="51">
        <f t="shared" si="112"/>
        <v>3.2966499999999996</v>
      </c>
      <c r="BJ19" s="52">
        <f t="shared" si="19"/>
        <v>0</v>
      </c>
      <c r="BK19" s="62"/>
      <c r="BL19" s="51">
        <f t="shared" si="113"/>
        <v>3.8905999999999996</v>
      </c>
      <c r="BM19" s="52">
        <f t="shared" si="42"/>
        <v>0</v>
      </c>
      <c r="BN19" s="64"/>
      <c r="BO19" s="51">
        <f t="shared" si="114"/>
        <v>2.6870500000000002</v>
      </c>
      <c r="BP19" s="52">
        <f t="shared" si="44"/>
        <v>0</v>
      </c>
      <c r="BQ19" s="64"/>
      <c r="BR19" s="51">
        <f t="shared" si="115"/>
        <v>4.4502499999999996</v>
      </c>
      <c r="BS19" s="52">
        <f t="shared" si="46"/>
        <v>0</v>
      </c>
      <c r="BT19" s="64"/>
      <c r="BU19" s="51">
        <f t="shared" si="115"/>
        <v>5.3020999999999994</v>
      </c>
      <c r="BV19" s="52">
        <f t="shared" si="48"/>
        <v>0</v>
      </c>
      <c r="BW19" s="64"/>
      <c r="BX19" s="51">
        <f t="shared" si="115"/>
        <v>5.3483000000000001</v>
      </c>
      <c r="BY19" s="52">
        <f t="shared" si="50"/>
        <v>0</v>
      </c>
      <c r="BZ19" s="65"/>
      <c r="CA19" s="51">
        <f t="shared" si="116"/>
        <v>3.2233999999999998</v>
      </c>
      <c r="CB19" s="52">
        <f t="shared" si="25"/>
        <v>0</v>
      </c>
      <c r="CC19" s="57"/>
      <c r="CD19" s="51">
        <f t="shared" si="117"/>
        <v>2.4192</v>
      </c>
      <c r="CE19" s="52">
        <f t="shared" si="26"/>
        <v>0</v>
      </c>
      <c r="CF19" s="57"/>
      <c r="CG19" s="51">
        <f t="shared" si="118"/>
        <v>2.4958999999999998</v>
      </c>
      <c r="CH19" s="52">
        <f t="shared" si="27"/>
        <v>0</v>
      </c>
      <c r="CI19" s="59">
        <f t="shared" si="54"/>
        <v>7</v>
      </c>
    </row>
    <row r="20" spans="1:87" s="2" customFormat="1" x14ac:dyDescent="0.25">
      <c r="A20" s="87"/>
      <c r="B20" s="31" t="s">
        <v>56</v>
      </c>
      <c r="C20" s="56"/>
      <c r="D20" s="51">
        <f t="shared" si="93"/>
        <v>4.8756000000000004</v>
      </c>
      <c r="E20" s="52">
        <f t="shared" si="86"/>
        <v>0</v>
      </c>
      <c r="F20" s="57"/>
      <c r="G20" s="51">
        <f t="shared" si="119"/>
        <v>4.4956000000000005</v>
      </c>
      <c r="H20" s="52">
        <f t="shared" si="94"/>
        <v>0</v>
      </c>
      <c r="I20" s="56"/>
      <c r="J20" s="51">
        <f t="shared" si="88"/>
        <v>4.79</v>
      </c>
      <c r="K20" s="52">
        <f t="shared" si="89"/>
        <v>0</v>
      </c>
      <c r="L20" s="56"/>
      <c r="M20" s="51">
        <f t="shared" si="95"/>
        <v>4.5072000000000001</v>
      </c>
      <c r="N20" s="52">
        <f t="shared" si="120"/>
        <v>0</v>
      </c>
      <c r="O20" s="56"/>
      <c r="P20" s="51">
        <f t="shared" si="96"/>
        <v>4.79</v>
      </c>
      <c r="Q20" s="52">
        <f t="shared" si="97"/>
        <v>0</v>
      </c>
      <c r="R20" s="56">
        <v>5</v>
      </c>
      <c r="S20" s="51">
        <f t="shared" si="98"/>
        <v>4.7656000000000001</v>
      </c>
      <c r="T20" s="52">
        <f t="shared" si="121"/>
        <v>23.827999999999999</v>
      </c>
      <c r="U20" s="56"/>
      <c r="V20" s="51">
        <f t="shared" si="99"/>
        <v>4.9424999999999999</v>
      </c>
      <c r="W20" s="52">
        <f t="shared" si="122"/>
        <v>0</v>
      </c>
      <c r="X20" s="56"/>
      <c r="Y20" s="51">
        <f t="shared" si="100"/>
        <v>5.1988000000000003</v>
      </c>
      <c r="Z20" s="52">
        <f t="shared" si="125"/>
        <v>0</v>
      </c>
      <c r="AA20" s="56"/>
      <c r="AB20" s="51">
        <f t="shared" si="101"/>
        <v>4.6847000000000003</v>
      </c>
      <c r="AC20" s="52">
        <f t="shared" si="127"/>
        <v>0</v>
      </c>
      <c r="AD20" s="56"/>
      <c r="AE20" s="51">
        <f t="shared" si="102"/>
        <v>4.2701999999999991</v>
      </c>
      <c r="AF20" s="52">
        <f t="shared" si="126"/>
        <v>0</v>
      </c>
      <c r="AG20" s="56"/>
      <c r="AH20" s="51">
        <f t="shared" si="103"/>
        <v>4.3541999999999996</v>
      </c>
      <c r="AI20" s="52">
        <f t="shared" si="123"/>
        <v>0</v>
      </c>
      <c r="AJ20" s="56"/>
      <c r="AK20" s="51">
        <f t="shared" si="104"/>
        <v>4.2285000000000004</v>
      </c>
      <c r="AL20" s="52">
        <f t="shared" si="124"/>
        <v>0</v>
      </c>
      <c r="AM20" s="56"/>
      <c r="AN20" s="51">
        <f t="shared" si="105"/>
        <v>2.5489999999999999</v>
      </c>
      <c r="AO20" s="55">
        <f t="shared" si="12"/>
        <v>0</v>
      </c>
      <c r="AP20" s="62"/>
      <c r="AQ20" s="51">
        <f t="shared" si="106"/>
        <v>6.3217999999999996</v>
      </c>
      <c r="AR20" s="52">
        <f t="shared" si="13"/>
        <v>0</v>
      </c>
      <c r="AS20" s="62"/>
      <c r="AT20" s="51">
        <f t="shared" si="107"/>
        <v>6.1925999999999988</v>
      </c>
      <c r="AU20" s="52">
        <f t="shared" si="14"/>
        <v>0</v>
      </c>
      <c r="AV20" s="63"/>
      <c r="AW20" s="51">
        <f t="shared" si="108"/>
        <v>5.9704999999999995</v>
      </c>
      <c r="AX20" s="52">
        <f t="shared" si="15"/>
        <v>0</v>
      </c>
      <c r="AY20" s="62"/>
      <c r="AZ20" s="51">
        <f t="shared" si="109"/>
        <v>6.145999999999999</v>
      </c>
      <c r="BA20" s="52">
        <f t="shared" si="35"/>
        <v>0</v>
      </c>
      <c r="BB20" s="62"/>
      <c r="BC20" s="51">
        <f t="shared" si="110"/>
        <v>4.484</v>
      </c>
      <c r="BD20" s="52">
        <f t="shared" si="37"/>
        <v>0</v>
      </c>
      <c r="BE20" s="62"/>
      <c r="BF20" s="51">
        <f t="shared" si="111"/>
        <v>4.9315499999999997</v>
      </c>
      <c r="BG20" s="52">
        <f t="shared" si="39"/>
        <v>0</v>
      </c>
      <c r="BH20" s="62"/>
      <c r="BI20" s="51">
        <f t="shared" si="112"/>
        <v>3.2966499999999996</v>
      </c>
      <c r="BJ20" s="52">
        <f t="shared" si="19"/>
        <v>0</v>
      </c>
      <c r="BK20" s="62"/>
      <c r="BL20" s="51">
        <f t="shared" si="113"/>
        <v>3.8905999999999996</v>
      </c>
      <c r="BM20" s="52">
        <f t="shared" si="42"/>
        <v>0</v>
      </c>
      <c r="BN20" s="64"/>
      <c r="BO20" s="51">
        <f t="shared" si="114"/>
        <v>2.6870500000000002</v>
      </c>
      <c r="BP20" s="52">
        <f t="shared" si="44"/>
        <v>0</v>
      </c>
      <c r="BQ20" s="64"/>
      <c r="BR20" s="51">
        <f t="shared" si="115"/>
        <v>4.4502499999999996</v>
      </c>
      <c r="BS20" s="52">
        <f t="shared" si="46"/>
        <v>0</v>
      </c>
      <c r="BT20" s="64"/>
      <c r="BU20" s="51">
        <f t="shared" si="115"/>
        <v>5.3020999999999994</v>
      </c>
      <c r="BV20" s="52">
        <f t="shared" si="48"/>
        <v>0</v>
      </c>
      <c r="BW20" s="64"/>
      <c r="BX20" s="51">
        <f t="shared" si="115"/>
        <v>5.3483000000000001</v>
      </c>
      <c r="BY20" s="52">
        <f t="shared" si="50"/>
        <v>0</v>
      </c>
      <c r="BZ20" s="65"/>
      <c r="CA20" s="51">
        <f t="shared" si="116"/>
        <v>3.2233999999999998</v>
      </c>
      <c r="CB20" s="52">
        <f t="shared" si="25"/>
        <v>0</v>
      </c>
      <c r="CC20" s="57"/>
      <c r="CD20" s="51">
        <f t="shared" si="117"/>
        <v>2.4192</v>
      </c>
      <c r="CE20" s="52">
        <f t="shared" si="26"/>
        <v>0</v>
      </c>
      <c r="CF20" s="57"/>
      <c r="CG20" s="51">
        <f t="shared" si="118"/>
        <v>2.4958999999999998</v>
      </c>
      <c r="CH20" s="52">
        <f t="shared" si="27"/>
        <v>0</v>
      </c>
      <c r="CI20" s="59">
        <f t="shared" si="54"/>
        <v>5</v>
      </c>
    </row>
    <row r="21" spans="1:87" s="2" customFormat="1" x14ac:dyDescent="0.25">
      <c r="A21" s="87"/>
      <c r="B21" s="31" t="s">
        <v>57</v>
      </c>
      <c r="C21" s="56"/>
      <c r="D21" s="51">
        <f t="shared" si="93"/>
        <v>4.8756000000000004</v>
      </c>
      <c r="E21" s="52">
        <f t="shared" si="86"/>
        <v>0</v>
      </c>
      <c r="F21" s="57"/>
      <c r="G21" s="51">
        <f t="shared" si="119"/>
        <v>4.4956000000000005</v>
      </c>
      <c r="H21" s="52">
        <f t="shared" si="94"/>
        <v>0</v>
      </c>
      <c r="I21" s="56"/>
      <c r="J21" s="51">
        <f t="shared" si="88"/>
        <v>4.79</v>
      </c>
      <c r="K21" s="52">
        <f t="shared" si="89"/>
        <v>0</v>
      </c>
      <c r="L21" s="56"/>
      <c r="M21" s="51">
        <f t="shared" si="95"/>
        <v>4.5072000000000001</v>
      </c>
      <c r="N21" s="52">
        <f t="shared" si="120"/>
        <v>0</v>
      </c>
      <c r="O21" s="56"/>
      <c r="P21" s="51">
        <f t="shared" si="96"/>
        <v>4.79</v>
      </c>
      <c r="Q21" s="52">
        <f t="shared" si="97"/>
        <v>0</v>
      </c>
      <c r="R21" s="56"/>
      <c r="S21" s="51">
        <f t="shared" si="98"/>
        <v>4.7656000000000001</v>
      </c>
      <c r="T21" s="52">
        <f t="shared" si="121"/>
        <v>0</v>
      </c>
      <c r="U21" s="56">
        <v>3</v>
      </c>
      <c r="V21" s="51">
        <f t="shared" si="99"/>
        <v>4.9424999999999999</v>
      </c>
      <c r="W21" s="52">
        <f t="shared" si="122"/>
        <v>14.827500000000001</v>
      </c>
      <c r="X21" s="56"/>
      <c r="Y21" s="51">
        <f t="shared" si="100"/>
        <v>5.1988000000000003</v>
      </c>
      <c r="Z21" s="52">
        <f t="shared" si="125"/>
        <v>0</v>
      </c>
      <c r="AA21" s="56"/>
      <c r="AB21" s="51">
        <f t="shared" si="101"/>
        <v>4.6847000000000003</v>
      </c>
      <c r="AC21" s="52">
        <f t="shared" si="127"/>
        <v>0</v>
      </c>
      <c r="AD21" s="56"/>
      <c r="AE21" s="51">
        <f t="shared" si="102"/>
        <v>4.2701999999999991</v>
      </c>
      <c r="AF21" s="52">
        <f t="shared" si="126"/>
        <v>0</v>
      </c>
      <c r="AG21" s="56"/>
      <c r="AH21" s="51">
        <f t="shared" si="103"/>
        <v>4.3541999999999996</v>
      </c>
      <c r="AI21" s="52">
        <f t="shared" si="123"/>
        <v>0</v>
      </c>
      <c r="AJ21" s="56"/>
      <c r="AK21" s="51">
        <f t="shared" si="104"/>
        <v>4.2285000000000004</v>
      </c>
      <c r="AL21" s="52">
        <f t="shared" si="124"/>
        <v>0</v>
      </c>
      <c r="AM21" s="56"/>
      <c r="AN21" s="51">
        <f t="shared" si="105"/>
        <v>2.5489999999999999</v>
      </c>
      <c r="AO21" s="55">
        <f t="shared" si="12"/>
        <v>0</v>
      </c>
      <c r="AP21" s="62"/>
      <c r="AQ21" s="51">
        <f t="shared" si="106"/>
        <v>6.3217999999999996</v>
      </c>
      <c r="AR21" s="52">
        <f t="shared" si="13"/>
        <v>0</v>
      </c>
      <c r="AS21" s="62"/>
      <c r="AT21" s="51">
        <f t="shared" si="107"/>
        <v>6.1925999999999988</v>
      </c>
      <c r="AU21" s="52">
        <f t="shared" si="14"/>
        <v>0</v>
      </c>
      <c r="AV21" s="63"/>
      <c r="AW21" s="51">
        <f t="shared" si="108"/>
        <v>5.9704999999999995</v>
      </c>
      <c r="AX21" s="52">
        <f t="shared" si="15"/>
        <v>0</v>
      </c>
      <c r="AY21" s="62"/>
      <c r="AZ21" s="51">
        <f t="shared" si="109"/>
        <v>6.145999999999999</v>
      </c>
      <c r="BA21" s="52">
        <f t="shared" si="35"/>
        <v>0</v>
      </c>
      <c r="BB21" s="62"/>
      <c r="BC21" s="51">
        <f t="shared" si="110"/>
        <v>4.484</v>
      </c>
      <c r="BD21" s="52">
        <f t="shared" si="37"/>
        <v>0</v>
      </c>
      <c r="BE21" s="62"/>
      <c r="BF21" s="51">
        <f t="shared" si="111"/>
        <v>4.9315499999999997</v>
      </c>
      <c r="BG21" s="52">
        <f t="shared" si="39"/>
        <v>0</v>
      </c>
      <c r="BH21" s="62"/>
      <c r="BI21" s="51">
        <f t="shared" si="112"/>
        <v>3.2966499999999996</v>
      </c>
      <c r="BJ21" s="52">
        <f t="shared" ref="BJ21:BJ38" si="128">BH21*BI21</f>
        <v>0</v>
      </c>
      <c r="BK21" s="62"/>
      <c r="BL21" s="51">
        <f t="shared" si="113"/>
        <v>3.8905999999999996</v>
      </c>
      <c r="BM21" s="52">
        <f t="shared" ref="BM21:BM38" si="129">BK21*BL21</f>
        <v>0</v>
      </c>
      <c r="BN21" s="64"/>
      <c r="BO21" s="51">
        <f>'MJERE KUĆICA'!B221</f>
        <v>0</v>
      </c>
      <c r="BP21" s="52">
        <f t="shared" si="44"/>
        <v>0</v>
      </c>
      <c r="BQ21" s="64"/>
      <c r="BR21" s="51">
        <f>'MJERE KUĆICA'!E221</f>
        <v>0</v>
      </c>
      <c r="BS21" s="52">
        <f t="shared" si="46"/>
        <v>0</v>
      </c>
      <c r="BT21" s="64"/>
      <c r="BU21" s="51">
        <f>'MJERE KUĆICA'!H221</f>
        <v>2.4192</v>
      </c>
      <c r="BV21" s="52">
        <f t="shared" si="48"/>
        <v>0</v>
      </c>
      <c r="BW21" s="64"/>
      <c r="BX21" s="51">
        <f>'MJERE KUĆICA'!K221</f>
        <v>0</v>
      </c>
      <c r="BY21" s="52">
        <f t="shared" si="50"/>
        <v>0</v>
      </c>
      <c r="BZ21" s="65"/>
      <c r="CA21" s="51">
        <f>'MJERE KUĆICA'!E221</f>
        <v>0</v>
      </c>
      <c r="CB21" s="52">
        <f t="shared" si="25"/>
        <v>0</v>
      </c>
      <c r="CC21" s="57"/>
      <c r="CD21" s="51">
        <f>'MJERE KUĆICA'!H221</f>
        <v>2.4192</v>
      </c>
      <c r="CE21" s="52">
        <f t="shared" si="26"/>
        <v>0</v>
      </c>
      <c r="CF21" s="57"/>
      <c r="CG21" s="51">
        <f>'MJERE KUĆICA'!K221</f>
        <v>0</v>
      </c>
      <c r="CH21" s="52">
        <f t="shared" si="27"/>
        <v>0</v>
      </c>
      <c r="CI21" s="59">
        <f t="shared" si="54"/>
        <v>3</v>
      </c>
    </row>
    <row r="22" spans="1:87" s="2" customFormat="1" x14ac:dyDescent="0.25">
      <c r="A22" s="87"/>
      <c r="B22" s="31" t="s">
        <v>58</v>
      </c>
      <c r="C22" s="56"/>
      <c r="D22" s="51">
        <f t="shared" si="93"/>
        <v>4.8756000000000004</v>
      </c>
      <c r="E22" s="52">
        <f t="shared" si="86"/>
        <v>0</v>
      </c>
      <c r="F22" s="57"/>
      <c r="G22" s="51">
        <f t="shared" si="119"/>
        <v>4.4956000000000005</v>
      </c>
      <c r="H22" s="52">
        <f t="shared" si="94"/>
        <v>0</v>
      </c>
      <c r="I22" s="56"/>
      <c r="J22" s="51">
        <f t="shared" si="88"/>
        <v>4.79</v>
      </c>
      <c r="K22" s="52">
        <f t="shared" si="89"/>
        <v>0</v>
      </c>
      <c r="L22" s="56"/>
      <c r="M22" s="51">
        <f t="shared" si="95"/>
        <v>4.5072000000000001</v>
      </c>
      <c r="N22" s="52">
        <f t="shared" si="120"/>
        <v>0</v>
      </c>
      <c r="O22" s="56"/>
      <c r="P22" s="51">
        <f t="shared" si="96"/>
        <v>4.79</v>
      </c>
      <c r="Q22" s="52">
        <f t="shared" si="97"/>
        <v>0</v>
      </c>
      <c r="R22" s="56"/>
      <c r="S22" s="51">
        <f t="shared" si="98"/>
        <v>4.7656000000000001</v>
      </c>
      <c r="T22" s="52">
        <f t="shared" si="121"/>
        <v>0</v>
      </c>
      <c r="U22" s="56">
        <v>4</v>
      </c>
      <c r="V22" s="51">
        <f t="shared" si="99"/>
        <v>4.9424999999999999</v>
      </c>
      <c r="W22" s="52">
        <f t="shared" si="122"/>
        <v>19.77</v>
      </c>
      <c r="X22" s="56">
        <v>1</v>
      </c>
      <c r="Y22" s="51">
        <f t="shared" si="100"/>
        <v>5.1988000000000003</v>
      </c>
      <c r="Z22" s="52">
        <f t="shared" si="125"/>
        <v>5.1988000000000003</v>
      </c>
      <c r="AA22" s="56"/>
      <c r="AB22" s="51">
        <f t="shared" si="101"/>
        <v>4.6847000000000003</v>
      </c>
      <c r="AC22" s="52">
        <f t="shared" si="127"/>
        <v>0</v>
      </c>
      <c r="AD22" s="56"/>
      <c r="AE22" s="51">
        <f t="shared" si="102"/>
        <v>4.2701999999999991</v>
      </c>
      <c r="AF22" s="52">
        <f t="shared" si="126"/>
        <v>0</v>
      </c>
      <c r="AG22" s="56"/>
      <c r="AH22" s="51">
        <f t="shared" si="103"/>
        <v>4.3541999999999996</v>
      </c>
      <c r="AI22" s="52">
        <f t="shared" si="123"/>
        <v>0</v>
      </c>
      <c r="AJ22" s="56"/>
      <c r="AK22" s="51">
        <f t="shared" si="104"/>
        <v>4.2285000000000004</v>
      </c>
      <c r="AL22" s="52">
        <f t="shared" si="124"/>
        <v>0</v>
      </c>
      <c r="AM22" s="56"/>
      <c r="AN22" s="51">
        <f t="shared" si="105"/>
        <v>2.5489999999999999</v>
      </c>
      <c r="AO22" s="55">
        <f t="shared" ref="AO22:AO38" si="130">AM22*AN22</f>
        <v>0</v>
      </c>
      <c r="AP22" s="62"/>
      <c r="AQ22" s="51">
        <f t="shared" si="106"/>
        <v>6.3217999999999996</v>
      </c>
      <c r="AR22" s="52">
        <f t="shared" si="13"/>
        <v>0</v>
      </c>
      <c r="AS22" s="62"/>
      <c r="AT22" s="51">
        <f t="shared" si="107"/>
        <v>6.1925999999999988</v>
      </c>
      <c r="AU22" s="52">
        <f t="shared" si="14"/>
        <v>0</v>
      </c>
      <c r="AV22" s="63"/>
      <c r="AW22" s="51">
        <f t="shared" si="108"/>
        <v>5.9704999999999995</v>
      </c>
      <c r="AX22" s="52">
        <f t="shared" si="15"/>
        <v>0</v>
      </c>
      <c r="AY22" s="62"/>
      <c r="AZ22" s="51">
        <f t="shared" si="109"/>
        <v>6.145999999999999</v>
      </c>
      <c r="BA22" s="52">
        <f t="shared" si="35"/>
        <v>0</v>
      </c>
      <c r="BB22" s="62"/>
      <c r="BC22" s="51">
        <f t="shared" si="110"/>
        <v>4.484</v>
      </c>
      <c r="BD22" s="52">
        <f t="shared" si="37"/>
        <v>0</v>
      </c>
      <c r="BE22" s="62"/>
      <c r="BF22" s="51">
        <f t="shared" si="111"/>
        <v>4.9315499999999997</v>
      </c>
      <c r="BG22" s="52">
        <f t="shared" si="39"/>
        <v>0</v>
      </c>
      <c r="BH22" s="62"/>
      <c r="BI22" s="51">
        <f t="shared" si="112"/>
        <v>3.2966499999999996</v>
      </c>
      <c r="BJ22" s="52">
        <f t="shared" si="128"/>
        <v>0</v>
      </c>
      <c r="BK22" s="62"/>
      <c r="BL22" s="51">
        <f t="shared" si="113"/>
        <v>3.8905999999999996</v>
      </c>
      <c r="BM22" s="52">
        <f t="shared" si="129"/>
        <v>0</v>
      </c>
      <c r="BN22" s="64"/>
      <c r="BO22" s="51">
        <f t="shared" si="114"/>
        <v>0</v>
      </c>
      <c r="BP22" s="52">
        <f t="shared" si="44"/>
        <v>0</v>
      </c>
      <c r="BQ22" s="64"/>
      <c r="BR22" s="51">
        <f t="shared" si="115"/>
        <v>0</v>
      </c>
      <c r="BS22" s="52">
        <f t="shared" si="46"/>
        <v>0</v>
      </c>
      <c r="BT22" s="64"/>
      <c r="BU22" s="51">
        <f t="shared" si="115"/>
        <v>2.4192</v>
      </c>
      <c r="BV22" s="52">
        <f t="shared" si="48"/>
        <v>0</v>
      </c>
      <c r="BW22" s="64"/>
      <c r="BX22" s="51">
        <f t="shared" si="115"/>
        <v>0</v>
      </c>
      <c r="BY22" s="52">
        <f t="shared" si="50"/>
        <v>0</v>
      </c>
      <c r="BZ22" s="65"/>
      <c r="CA22" s="51">
        <f t="shared" si="116"/>
        <v>0</v>
      </c>
      <c r="CB22" s="52">
        <f t="shared" si="25"/>
        <v>0</v>
      </c>
      <c r="CC22" s="57"/>
      <c r="CD22" s="51">
        <f t="shared" si="117"/>
        <v>2.4192</v>
      </c>
      <c r="CE22" s="52">
        <f t="shared" si="26"/>
        <v>0</v>
      </c>
      <c r="CF22" s="57"/>
      <c r="CG22" s="51">
        <f t="shared" si="118"/>
        <v>0</v>
      </c>
      <c r="CH22" s="52">
        <f t="shared" si="27"/>
        <v>0</v>
      </c>
      <c r="CI22" s="59">
        <f t="shared" si="54"/>
        <v>5</v>
      </c>
    </row>
    <row r="23" spans="1:87" s="2" customFormat="1" x14ac:dyDescent="0.25">
      <c r="A23" s="87"/>
      <c r="B23" s="31" t="s">
        <v>59</v>
      </c>
      <c r="C23" s="56"/>
      <c r="D23" s="51">
        <f t="shared" si="93"/>
        <v>4.8756000000000004</v>
      </c>
      <c r="E23" s="52">
        <f t="shared" si="86"/>
        <v>0</v>
      </c>
      <c r="F23" s="57"/>
      <c r="G23" s="51">
        <f t="shared" si="119"/>
        <v>4.4956000000000005</v>
      </c>
      <c r="H23" s="52">
        <f t="shared" si="94"/>
        <v>0</v>
      </c>
      <c r="I23" s="56"/>
      <c r="J23" s="51">
        <f t="shared" si="88"/>
        <v>4.79</v>
      </c>
      <c r="K23" s="52">
        <f t="shared" si="89"/>
        <v>0</v>
      </c>
      <c r="L23" s="56"/>
      <c r="M23" s="51">
        <f t="shared" si="95"/>
        <v>4.5072000000000001</v>
      </c>
      <c r="N23" s="52">
        <f t="shared" si="120"/>
        <v>0</v>
      </c>
      <c r="O23" s="56"/>
      <c r="P23" s="51">
        <f t="shared" si="96"/>
        <v>4.79</v>
      </c>
      <c r="Q23" s="52">
        <f t="shared" si="97"/>
        <v>0</v>
      </c>
      <c r="R23" s="56"/>
      <c r="S23" s="51">
        <f t="shared" si="98"/>
        <v>4.7656000000000001</v>
      </c>
      <c r="T23" s="52">
        <f t="shared" si="121"/>
        <v>0</v>
      </c>
      <c r="U23" s="56">
        <v>5</v>
      </c>
      <c r="V23" s="51">
        <f t="shared" si="99"/>
        <v>4.9424999999999999</v>
      </c>
      <c r="W23" s="52">
        <f t="shared" si="122"/>
        <v>24.712499999999999</v>
      </c>
      <c r="X23" s="56"/>
      <c r="Y23" s="51">
        <f t="shared" si="100"/>
        <v>5.1988000000000003</v>
      </c>
      <c r="Z23" s="52">
        <f t="shared" si="125"/>
        <v>0</v>
      </c>
      <c r="AA23" s="56"/>
      <c r="AB23" s="51">
        <f t="shared" si="101"/>
        <v>4.6847000000000003</v>
      </c>
      <c r="AC23" s="52">
        <f t="shared" si="127"/>
        <v>0</v>
      </c>
      <c r="AD23" s="56"/>
      <c r="AE23" s="51">
        <f t="shared" si="102"/>
        <v>4.2701999999999991</v>
      </c>
      <c r="AF23" s="52">
        <f t="shared" si="126"/>
        <v>0</v>
      </c>
      <c r="AG23" s="56"/>
      <c r="AH23" s="51">
        <f t="shared" si="103"/>
        <v>4.3541999999999996</v>
      </c>
      <c r="AI23" s="52">
        <f t="shared" si="123"/>
        <v>0</v>
      </c>
      <c r="AJ23" s="56"/>
      <c r="AK23" s="51">
        <f t="shared" si="104"/>
        <v>4.2285000000000004</v>
      </c>
      <c r="AL23" s="52">
        <f t="shared" si="124"/>
        <v>0</v>
      </c>
      <c r="AM23" s="56"/>
      <c r="AN23" s="51">
        <f t="shared" si="105"/>
        <v>2.5489999999999999</v>
      </c>
      <c r="AO23" s="55">
        <f t="shared" si="130"/>
        <v>0</v>
      </c>
      <c r="AP23" s="62"/>
      <c r="AQ23" s="51">
        <f t="shared" si="106"/>
        <v>6.3217999999999996</v>
      </c>
      <c r="AR23" s="52">
        <f t="shared" si="13"/>
        <v>0</v>
      </c>
      <c r="AS23" s="62"/>
      <c r="AT23" s="51">
        <f t="shared" si="107"/>
        <v>6.1925999999999988</v>
      </c>
      <c r="AU23" s="52">
        <f t="shared" si="14"/>
        <v>0</v>
      </c>
      <c r="AV23" s="63"/>
      <c r="AW23" s="51">
        <f t="shared" si="108"/>
        <v>5.9704999999999995</v>
      </c>
      <c r="AX23" s="52">
        <f t="shared" si="15"/>
        <v>0</v>
      </c>
      <c r="AY23" s="62"/>
      <c r="AZ23" s="51">
        <f t="shared" si="109"/>
        <v>6.145999999999999</v>
      </c>
      <c r="BA23" s="52">
        <f t="shared" si="35"/>
        <v>0</v>
      </c>
      <c r="BB23" s="62"/>
      <c r="BC23" s="51">
        <f t="shared" si="110"/>
        <v>4.484</v>
      </c>
      <c r="BD23" s="52">
        <f t="shared" si="37"/>
        <v>0</v>
      </c>
      <c r="BE23" s="62"/>
      <c r="BF23" s="51">
        <f t="shared" si="111"/>
        <v>4.9315499999999997</v>
      </c>
      <c r="BG23" s="52">
        <f t="shared" si="39"/>
        <v>0</v>
      </c>
      <c r="BH23" s="62"/>
      <c r="BI23" s="51">
        <f t="shared" si="112"/>
        <v>3.2966499999999996</v>
      </c>
      <c r="BJ23" s="52">
        <f t="shared" si="128"/>
        <v>0</v>
      </c>
      <c r="BK23" s="62"/>
      <c r="BL23" s="51">
        <f t="shared" si="113"/>
        <v>3.8905999999999996</v>
      </c>
      <c r="BM23" s="52">
        <f t="shared" si="129"/>
        <v>0</v>
      </c>
      <c r="BN23" s="64"/>
      <c r="BO23" s="51">
        <f t="shared" si="114"/>
        <v>0</v>
      </c>
      <c r="BP23" s="52">
        <f t="shared" si="44"/>
        <v>0</v>
      </c>
      <c r="BQ23" s="64"/>
      <c r="BR23" s="51">
        <f t="shared" si="115"/>
        <v>0</v>
      </c>
      <c r="BS23" s="52">
        <f t="shared" si="46"/>
        <v>0</v>
      </c>
      <c r="BT23" s="64"/>
      <c r="BU23" s="51">
        <f t="shared" si="115"/>
        <v>2.4192</v>
      </c>
      <c r="BV23" s="52">
        <f t="shared" si="48"/>
        <v>0</v>
      </c>
      <c r="BW23" s="64"/>
      <c r="BX23" s="51">
        <f t="shared" si="115"/>
        <v>0</v>
      </c>
      <c r="BY23" s="52">
        <f t="shared" si="50"/>
        <v>0</v>
      </c>
      <c r="BZ23" s="65"/>
      <c r="CA23" s="51">
        <f t="shared" si="116"/>
        <v>0</v>
      </c>
      <c r="CB23" s="52">
        <f t="shared" si="25"/>
        <v>0</v>
      </c>
      <c r="CC23" s="57"/>
      <c r="CD23" s="51">
        <f t="shared" si="117"/>
        <v>2.4192</v>
      </c>
      <c r="CE23" s="52">
        <f t="shared" ref="CE23:CE38" si="131">CC23*CD23</f>
        <v>0</v>
      </c>
      <c r="CF23" s="57"/>
      <c r="CG23" s="51">
        <f t="shared" si="118"/>
        <v>0</v>
      </c>
      <c r="CH23" s="52">
        <f t="shared" si="27"/>
        <v>0</v>
      </c>
      <c r="CI23" s="59">
        <f t="shared" si="54"/>
        <v>5</v>
      </c>
    </row>
    <row r="24" spans="1:87" s="2" customFormat="1" x14ac:dyDescent="0.25">
      <c r="A24" s="87"/>
      <c r="B24" s="31" t="s">
        <v>60</v>
      </c>
      <c r="C24" s="56"/>
      <c r="D24" s="51">
        <f t="shared" si="93"/>
        <v>4.8756000000000004</v>
      </c>
      <c r="E24" s="52">
        <f t="shared" si="86"/>
        <v>0</v>
      </c>
      <c r="F24" s="57"/>
      <c r="G24" s="51">
        <f t="shared" si="119"/>
        <v>4.4956000000000005</v>
      </c>
      <c r="H24" s="52">
        <f t="shared" si="94"/>
        <v>0</v>
      </c>
      <c r="I24" s="56"/>
      <c r="J24" s="51">
        <f t="shared" si="88"/>
        <v>4.79</v>
      </c>
      <c r="K24" s="52">
        <f t="shared" si="89"/>
        <v>0</v>
      </c>
      <c r="L24" s="56"/>
      <c r="M24" s="51">
        <f t="shared" si="95"/>
        <v>4.5072000000000001</v>
      </c>
      <c r="N24" s="52">
        <f t="shared" si="120"/>
        <v>0</v>
      </c>
      <c r="O24" s="56"/>
      <c r="P24" s="51">
        <f t="shared" si="96"/>
        <v>4.79</v>
      </c>
      <c r="Q24" s="52">
        <f t="shared" si="97"/>
        <v>0</v>
      </c>
      <c r="R24" s="56"/>
      <c r="S24" s="51">
        <f t="shared" si="98"/>
        <v>4.7656000000000001</v>
      </c>
      <c r="T24" s="52">
        <f t="shared" si="121"/>
        <v>0</v>
      </c>
      <c r="U24" s="56">
        <v>4</v>
      </c>
      <c r="V24" s="51">
        <f t="shared" si="99"/>
        <v>4.9424999999999999</v>
      </c>
      <c r="W24" s="52">
        <f t="shared" si="122"/>
        <v>19.77</v>
      </c>
      <c r="X24" s="56"/>
      <c r="Y24" s="51">
        <f t="shared" si="100"/>
        <v>5.1988000000000003</v>
      </c>
      <c r="Z24" s="52">
        <f t="shared" si="125"/>
        <v>0</v>
      </c>
      <c r="AA24" s="56"/>
      <c r="AB24" s="51">
        <f t="shared" si="101"/>
        <v>4.6847000000000003</v>
      </c>
      <c r="AC24" s="52">
        <f t="shared" si="127"/>
        <v>0</v>
      </c>
      <c r="AD24" s="56"/>
      <c r="AE24" s="51">
        <f t="shared" si="102"/>
        <v>4.2701999999999991</v>
      </c>
      <c r="AF24" s="52">
        <f t="shared" si="126"/>
        <v>0</v>
      </c>
      <c r="AG24" s="56"/>
      <c r="AH24" s="51">
        <f t="shared" si="103"/>
        <v>4.3541999999999996</v>
      </c>
      <c r="AI24" s="52">
        <f t="shared" si="123"/>
        <v>0</v>
      </c>
      <c r="AJ24" s="56"/>
      <c r="AK24" s="51">
        <f t="shared" si="104"/>
        <v>4.2285000000000004</v>
      </c>
      <c r="AL24" s="52">
        <f t="shared" si="124"/>
        <v>0</v>
      </c>
      <c r="AM24" s="56"/>
      <c r="AN24" s="51">
        <f t="shared" si="105"/>
        <v>2.5489999999999999</v>
      </c>
      <c r="AO24" s="55">
        <f t="shared" si="130"/>
        <v>0</v>
      </c>
      <c r="AP24" s="62"/>
      <c r="AQ24" s="51">
        <f t="shared" si="106"/>
        <v>6.3217999999999996</v>
      </c>
      <c r="AR24" s="52">
        <f t="shared" si="13"/>
        <v>0</v>
      </c>
      <c r="AS24" s="62"/>
      <c r="AT24" s="51">
        <f t="shared" si="107"/>
        <v>6.1925999999999988</v>
      </c>
      <c r="AU24" s="52">
        <f t="shared" si="14"/>
        <v>0</v>
      </c>
      <c r="AV24" s="63"/>
      <c r="AW24" s="51">
        <f t="shared" si="108"/>
        <v>5.9704999999999995</v>
      </c>
      <c r="AX24" s="52">
        <f t="shared" si="15"/>
        <v>0</v>
      </c>
      <c r="AY24" s="62"/>
      <c r="AZ24" s="51">
        <f t="shared" si="109"/>
        <v>6.145999999999999</v>
      </c>
      <c r="BA24" s="52">
        <f t="shared" si="35"/>
        <v>0</v>
      </c>
      <c r="BB24" s="62"/>
      <c r="BC24" s="51">
        <f t="shared" si="110"/>
        <v>4.484</v>
      </c>
      <c r="BD24" s="52">
        <f t="shared" si="37"/>
        <v>0</v>
      </c>
      <c r="BE24" s="62"/>
      <c r="BF24" s="51">
        <f t="shared" si="111"/>
        <v>4.9315499999999997</v>
      </c>
      <c r="BG24" s="52">
        <f t="shared" si="39"/>
        <v>0</v>
      </c>
      <c r="BH24" s="62"/>
      <c r="BI24" s="51">
        <f t="shared" si="112"/>
        <v>3.2966499999999996</v>
      </c>
      <c r="BJ24" s="52">
        <f t="shared" si="128"/>
        <v>0</v>
      </c>
      <c r="BK24" s="62"/>
      <c r="BL24" s="51">
        <f t="shared" si="113"/>
        <v>3.8905999999999996</v>
      </c>
      <c r="BM24" s="52">
        <f t="shared" si="129"/>
        <v>0</v>
      </c>
      <c r="BN24" s="64"/>
      <c r="BO24" s="51">
        <f t="shared" si="114"/>
        <v>0</v>
      </c>
      <c r="BP24" s="52">
        <f t="shared" si="44"/>
        <v>0</v>
      </c>
      <c r="BQ24" s="64"/>
      <c r="BR24" s="51">
        <f t="shared" si="115"/>
        <v>0</v>
      </c>
      <c r="BS24" s="52">
        <f t="shared" si="46"/>
        <v>0</v>
      </c>
      <c r="BT24" s="64"/>
      <c r="BU24" s="51">
        <f t="shared" si="115"/>
        <v>2.4192</v>
      </c>
      <c r="BV24" s="52">
        <f t="shared" si="48"/>
        <v>0</v>
      </c>
      <c r="BW24" s="64"/>
      <c r="BX24" s="51">
        <f t="shared" si="115"/>
        <v>0</v>
      </c>
      <c r="BY24" s="52">
        <f t="shared" si="50"/>
        <v>0</v>
      </c>
      <c r="BZ24" s="65"/>
      <c r="CA24" s="51">
        <f t="shared" si="116"/>
        <v>0</v>
      </c>
      <c r="CB24" s="52">
        <f t="shared" si="25"/>
        <v>0</v>
      </c>
      <c r="CC24" s="57"/>
      <c r="CD24" s="51">
        <f t="shared" si="117"/>
        <v>2.4192</v>
      </c>
      <c r="CE24" s="52">
        <f t="shared" si="131"/>
        <v>0</v>
      </c>
      <c r="CF24" s="57"/>
      <c r="CG24" s="51">
        <f t="shared" si="118"/>
        <v>0</v>
      </c>
      <c r="CH24" s="52">
        <f t="shared" si="27"/>
        <v>0</v>
      </c>
      <c r="CI24" s="59">
        <f t="shared" si="54"/>
        <v>4</v>
      </c>
    </row>
    <row r="25" spans="1:87" s="2" customFormat="1" x14ac:dyDescent="0.25">
      <c r="A25" s="87"/>
      <c r="B25" s="31" t="s">
        <v>61</v>
      </c>
      <c r="C25" s="56"/>
      <c r="D25" s="51">
        <f t="shared" si="93"/>
        <v>4.8756000000000004</v>
      </c>
      <c r="E25" s="52">
        <f t="shared" si="86"/>
        <v>0</v>
      </c>
      <c r="F25" s="57"/>
      <c r="G25" s="51">
        <f t="shared" si="119"/>
        <v>4.4956000000000005</v>
      </c>
      <c r="H25" s="52">
        <f t="shared" si="94"/>
        <v>0</v>
      </c>
      <c r="I25" s="56"/>
      <c r="J25" s="51">
        <f t="shared" si="88"/>
        <v>4.79</v>
      </c>
      <c r="K25" s="52">
        <f t="shared" si="89"/>
        <v>0</v>
      </c>
      <c r="L25" s="56"/>
      <c r="M25" s="51">
        <f t="shared" si="95"/>
        <v>4.5072000000000001</v>
      </c>
      <c r="N25" s="52">
        <f t="shared" si="120"/>
        <v>0</v>
      </c>
      <c r="O25" s="56"/>
      <c r="P25" s="51">
        <f t="shared" si="96"/>
        <v>4.79</v>
      </c>
      <c r="Q25" s="52">
        <f t="shared" si="97"/>
        <v>0</v>
      </c>
      <c r="R25" s="56"/>
      <c r="S25" s="51">
        <f t="shared" si="98"/>
        <v>4.7656000000000001</v>
      </c>
      <c r="T25" s="52">
        <f t="shared" si="121"/>
        <v>0</v>
      </c>
      <c r="U25" s="56">
        <v>6</v>
      </c>
      <c r="V25" s="51">
        <f t="shared" si="99"/>
        <v>4.9424999999999999</v>
      </c>
      <c r="W25" s="52">
        <f t="shared" si="122"/>
        <v>29.655000000000001</v>
      </c>
      <c r="X25" s="56"/>
      <c r="Y25" s="51">
        <f t="shared" si="100"/>
        <v>5.1988000000000003</v>
      </c>
      <c r="Z25" s="52">
        <f t="shared" si="125"/>
        <v>0</v>
      </c>
      <c r="AA25" s="56"/>
      <c r="AB25" s="51">
        <f t="shared" si="101"/>
        <v>4.6847000000000003</v>
      </c>
      <c r="AC25" s="52">
        <f t="shared" si="127"/>
        <v>0</v>
      </c>
      <c r="AD25" s="56"/>
      <c r="AE25" s="51">
        <f t="shared" si="102"/>
        <v>4.2701999999999991</v>
      </c>
      <c r="AF25" s="52">
        <f t="shared" si="126"/>
        <v>0</v>
      </c>
      <c r="AG25" s="56"/>
      <c r="AH25" s="51">
        <f t="shared" si="103"/>
        <v>4.3541999999999996</v>
      </c>
      <c r="AI25" s="52">
        <f t="shared" si="123"/>
        <v>0</v>
      </c>
      <c r="AJ25" s="56"/>
      <c r="AK25" s="51">
        <f t="shared" si="104"/>
        <v>4.2285000000000004</v>
      </c>
      <c r="AL25" s="52">
        <f t="shared" si="124"/>
        <v>0</v>
      </c>
      <c r="AM25" s="56"/>
      <c r="AN25" s="51">
        <f t="shared" si="105"/>
        <v>2.5489999999999999</v>
      </c>
      <c r="AO25" s="55">
        <f t="shared" si="130"/>
        <v>0</v>
      </c>
      <c r="AP25" s="62"/>
      <c r="AQ25" s="51">
        <f t="shared" si="106"/>
        <v>6.3217999999999996</v>
      </c>
      <c r="AR25" s="52">
        <f t="shared" si="13"/>
        <v>0</v>
      </c>
      <c r="AS25" s="62"/>
      <c r="AT25" s="51">
        <f t="shared" si="107"/>
        <v>6.1925999999999988</v>
      </c>
      <c r="AU25" s="52">
        <f t="shared" si="14"/>
        <v>0</v>
      </c>
      <c r="AV25" s="63"/>
      <c r="AW25" s="51">
        <f t="shared" si="108"/>
        <v>5.9704999999999995</v>
      </c>
      <c r="AX25" s="52">
        <f t="shared" si="15"/>
        <v>0</v>
      </c>
      <c r="AY25" s="62"/>
      <c r="AZ25" s="51">
        <f t="shared" si="109"/>
        <v>6.145999999999999</v>
      </c>
      <c r="BA25" s="52">
        <f t="shared" si="35"/>
        <v>0</v>
      </c>
      <c r="BB25" s="62"/>
      <c r="BC25" s="51">
        <f t="shared" si="110"/>
        <v>4.484</v>
      </c>
      <c r="BD25" s="52">
        <f t="shared" si="37"/>
        <v>0</v>
      </c>
      <c r="BE25" s="62"/>
      <c r="BF25" s="51">
        <f t="shared" si="111"/>
        <v>4.9315499999999997</v>
      </c>
      <c r="BG25" s="52">
        <f t="shared" si="39"/>
        <v>0</v>
      </c>
      <c r="BH25" s="62"/>
      <c r="BI25" s="51">
        <f t="shared" si="112"/>
        <v>3.2966499999999996</v>
      </c>
      <c r="BJ25" s="52">
        <f t="shared" si="128"/>
        <v>0</v>
      </c>
      <c r="BK25" s="62"/>
      <c r="BL25" s="51">
        <f t="shared" si="113"/>
        <v>3.8905999999999996</v>
      </c>
      <c r="BM25" s="52">
        <f t="shared" si="129"/>
        <v>0</v>
      </c>
      <c r="BN25" s="64"/>
      <c r="BO25" s="51">
        <f t="shared" si="114"/>
        <v>0</v>
      </c>
      <c r="BP25" s="52">
        <f t="shared" si="44"/>
        <v>0</v>
      </c>
      <c r="BQ25" s="64"/>
      <c r="BR25" s="51">
        <f t="shared" si="115"/>
        <v>0</v>
      </c>
      <c r="BS25" s="52">
        <f t="shared" si="46"/>
        <v>0</v>
      </c>
      <c r="BT25" s="64"/>
      <c r="BU25" s="51">
        <f t="shared" si="115"/>
        <v>2.4192</v>
      </c>
      <c r="BV25" s="52">
        <f t="shared" si="48"/>
        <v>0</v>
      </c>
      <c r="BW25" s="64"/>
      <c r="BX25" s="51">
        <f t="shared" si="115"/>
        <v>0</v>
      </c>
      <c r="BY25" s="52">
        <f t="shared" si="50"/>
        <v>0</v>
      </c>
      <c r="BZ25" s="65"/>
      <c r="CA25" s="51">
        <f t="shared" si="116"/>
        <v>0</v>
      </c>
      <c r="CB25" s="52">
        <f t="shared" si="25"/>
        <v>0</v>
      </c>
      <c r="CC25" s="57"/>
      <c r="CD25" s="51">
        <f t="shared" si="117"/>
        <v>2.4192</v>
      </c>
      <c r="CE25" s="52">
        <f t="shared" si="131"/>
        <v>0</v>
      </c>
      <c r="CF25" s="57"/>
      <c r="CG25" s="51">
        <f t="shared" si="118"/>
        <v>0</v>
      </c>
      <c r="CH25" s="52">
        <f t="shared" si="27"/>
        <v>0</v>
      </c>
      <c r="CI25" s="59">
        <f t="shared" si="54"/>
        <v>6</v>
      </c>
    </row>
    <row r="26" spans="1:87" s="2" customFormat="1" x14ac:dyDescent="0.25">
      <c r="A26" s="87"/>
      <c r="B26" s="31" t="s">
        <v>62</v>
      </c>
      <c r="C26" s="56"/>
      <c r="D26" s="51">
        <f t="shared" si="93"/>
        <v>4.8756000000000004</v>
      </c>
      <c r="E26" s="52">
        <f t="shared" si="86"/>
        <v>0</v>
      </c>
      <c r="F26" s="57"/>
      <c r="G26" s="51">
        <f t="shared" si="119"/>
        <v>4.4956000000000005</v>
      </c>
      <c r="H26" s="52">
        <f t="shared" si="94"/>
        <v>0</v>
      </c>
      <c r="I26" s="56"/>
      <c r="J26" s="51">
        <f t="shared" si="88"/>
        <v>4.79</v>
      </c>
      <c r="K26" s="52">
        <f t="shared" si="89"/>
        <v>0</v>
      </c>
      <c r="L26" s="56"/>
      <c r="M26" s="51">
        <f t="shared" si="95"/>
        <v>4.5072000000000001</v>
      </c>
      <c r="N26" s="52">
        <f t="shared" si="120"/>
        <v>0</v>
      </c>
      <c r="O26" s="56"/>
      <c r="P26" s="51">
        <f t="shared" si="96"/>
        <v>4.79</v>
      </c>
      <c r="Q26" s="52">
        <f t="shared" si="97"/>
        <v>0</v>
      </c>
      <c r="R26" s="56"/>
      <c r="S26" s="51">
        <f t="shared" si="98"/>
        <v>4.7656000000000001</v>
      </c>
      <c r="T26" s="52">
        <f t="shared" si="121"/>
        <v>0</v>
      </c>
      <c r="U26" s="56">
        <v>3</v>
      </c>
      <c r="V26" s="51">
        <f t="shared" si="99"/>
        <v>4.9424999999999999</v>
      </c>
      <c r="W26" s="52">
        <f t="shared" si="122"/>
        <v>14.827500000000001</v>
      </c>
      <c r="X26" s="56"/>
      <c r="Y26" s="51">
        <f t="shared" si="100"/>
        <v>5.1988000000000003</v>
      </c>
      <c r="Z26" s="52">
        <f t="shared" si="125"/>
        <v>0</v>
      </c>
      <c r="AA26" s="56"/>
      <c r="AB26" s="51">
        <f t="shared" si="101"/>
        <v>4.6847000000000003</v>
      </c>
      <c r="AC26" s="52">
        <f t="shared" si="127"/>
        <v>0</v>
      </c>
      <c r="AD26" s="56"/>
      <c r="AE26" s="51">
        <f t="shared" si="102"/>
        <v>4.2701999999999991</v>
      </c>
      <c r="AF26" s="52">
        <f t="shared" si="126"/>
        <v>0</v>
      </c>
      <c r="AG26" s="56"/>
      <c r="AH26" s="51">
        <f t="shared" si="103"/>
        <v>4.3541999999999996</v>
      </c>
      <c r="AI26" s="52">
        <f t="shared" si="123"/>
        <v>0</v>
      </c>
      <c r="AJ26" s="56"/>
      <c r="AK26" s="51">
        <f t="shared" si="104"/>
        <v>4.2285000000000004</v>
      </c>
      <c r="AL26" s="52">
        <f t="shared" si="124"/>
        <v>0</v>
      </c>
      <c r="AM26" s="56"/>
      <c r="AN26" s="51">
        <f t="shared" si="105"/>
        <v>2.5489999999999999</v>
      </c>
      <c r="AO26" s="55">
        <f t="shared" si="130"/>
        <v>0</v>
      </c>
      <c r="AP26" s="62"/>
      <c r="AQ26" s="51">
        <f t="shared" si="106"/>
        <v>6.3217999999999996</v>
      </c>
      <c r="AR26" s="52">
        <f t="shared" si="13"/>
        <v>0</v>
      </c>
      <c r="AS26" s="62"/>
      <c r="AT26" s="51">
        <f t="shared" si="107"/>
        <v>6.1925999999999988</v>
      </c>
      <c r="AU26" s="52">
        <f t="shared" si="14"/>
        <v>0</v>
      </c>
      <c r="AV26" s="63"/>
      <c r="AW26" s="51">
        <f t="shared" si="108"/>
        <v>5.9704999999999995</v>
      </c>
      <c r="AX26" s="52">
        <f t="shared" si="15"/>
        <v>0</v>
      </c>
      <c r="AY26" s="62"/>
      <c r="AZ26" s="51">
        <f t="shared" si="109"/>
        <v>6.145999999999999</v>
      </c>
      <c r="BA26" s="52">
        <f t="shared" si="35"/>
        <v>0</v>
      </c>
      <c r="BB26" s="62"/>
      <c r="BC26" s="51">
        <f t="shared" si="110"/>
        <v>4.484</v>
      </c>
      <c r="BD26" s="52">
        <f t="shared" si="37"/>
        <v>0</v>
      </c>
      <c r="BE26" s="62"/>
      <c r="BF26" s="51">
        <f t="shared" si="111"/>
        <v>4.9315499999999997</v>
      </c>
      <c r="BG26" s="52">
        <f t="shared" si="39"/>
        <v>0</v>
      </c>
      <c r="BH26" s="62"/>
      <c r="BI26" s="51">
        <f t="shared" si="112"/>
        <v>3.2966499999999996</v>
      </c>
      <c r="BJ26" s="52">
        <f t="shared" si="128"/>
        <v>0</v>
      </c>
      <c r="BK26" s="62"/>
      <c r="BL26" s="51">
        <f t="shared" si="113"/>
        <v>3.8905999999999996</v>
      </c>
      <c r="BM26" s="52">
        <f t="shared" si="129"/>
        <v>0</v>
      </c>
      <c r="BN26" s="64"/>
      <c r="BO26" s="51">
        <f t="shared" si="114"/>
        <v>0</v>
      </c>
      <c r="BP26" s="52">
        <f t="shared" si="44"/>
        <v>0</v>
      </c>
      <c r="BQ26" s="64"/>
      <c r="BR26" s="51">
        <f t="shared" si="115"/>
        <v>0</v>
      </c>
      <c r="BS26" s="52">
        <f t="shared" si="46"/>
        <v>0</v>
      </c>
      <c r="BT26" s="64"/>
      <c r="BU26" s="51">
        <f t="shared" si="115"/>
        <v>2.4192</v>
      </c>
      <c r="BV26" s="52">
        <f t="shared" si="48"/>
        <v>0</v>
      </c>
      <c r="BW26" s="64"/>
      <c r="BX26" s="51">
        <f t="shared" si="115"/>
        <v>0</v>
      </c>
      <c r="BY26" s="52">
        <f t="shared" si="50"/>
        <v>0</v>
      </c>
      <c r="BZ26" s="65"/>
      <c r="CA26" s="51">
        <f t="shared" si="116"/>
        <v>0</v>
      </c>
      <c r="CB26" s="52">
        <f t="shared" si="25"/>
        <v>0</v>
      </c>
      <c r="CC26" s="57"/>
      <c r="CD26" s="51">
        <f t="shared" si="117"/>
        <v>2.4192</v>
      </c>
      <c r="CE26" s="52">
        <f t="shared" si="131"/>
        <v>0</v>
      </c>
      <c r="CF26" s="57"/>
      <c r="CG26" s="51">
        <f t="shared" si="118"/>
        <v>0</v>
      </c>
      <c r="CH26" s="52">
        <f t="shared" si="27"/>
        <v>0</v>
      </c>
      <c r="CI26" s="59">
        <f t="shared" si="54"/>
        <v>3</v>
      </c>
    </row>
    <row r="27" spans="1:87" s="2" customFormat="1" x14ac:dyDescent="0.25">
      <c r="A27" s="87"/>
      <c r="B27" s="31" t="s">
        <v>63</v>
      </c>
      <c r="C27" s="56"/>
      <c r="D27" s="51">
        <f t="shared" si="93"/>
        <v>4.8756000000000004</v>
      </c>
      <c r="E27" s="52">
        <f t="shared" si="86"/>
        <v>0</v>
      </c>
      <c r="F27" s="57"/>
      <c r="G27" s="51">
        <f t="shared" si="119"/>
        <v>4.4956000000000005</v>
      </c>
      <c r="H27" s="52">
        <f t="shared" si="94"/>
        <v>0</v>
      </c>
      <c r="I27" s="56"/>
      <c r="J27" s="51">
        <f t="shared" si="88"/>
        <v>4.79</v>
      </c>
      <c r="K27" s="52">
        <f t="shared" si="89"/>
        <v>0</v>
      </c>
      <c r="L27" s="56"/>
      <c r="M27" s="51">
        <f t="shared" si="95"/>
        <v>4.5072000000000001</v>
      </c>
      <c r="N27" s="52">
        <f t="shared" si="120"/>
        <v>0</v>
      </c>
      <c r="O27" s="56"/>
      <c r="P27" s="51">
        <f t="shared" si="96"/>
        <v>4.79</v>
      </c>
      <c r="Q27" s="52">
        <f t="shared" si="97"/>
        <v>0</v>
      </c>
      <c r="R27" s="56"/>
      <c r="S27" s="51">
        <f t="shared" si="98"/>
        <v>4.7656000000000001</v>
      </c>
      <c r="T27" s="52">
        <f t="shared" si="121"/>
        <v>0</v>
      </c>
      <c r="U27" s="56"/>
      <c r="V27" s="51">
        <f t="shared" si="99"/>
        <v>4.9424999999999999</v>
      </c>
      <c r="W27" s="52">
        <f t="shared" si="122"/>
        <v>0</v>
      </c>
      <c r="X27" s="56"/>
      <c r="Y27" s="51">
        <f t="shared" si="100"/>
        <v>5.1988000000000003</v>
      </c>
      <c r="Z27" s="52">
        <f t="shared" si="125"/>
        <v>0</v>
      </c>
      <c r="AA27" s="56">
        <v>5</v>
      </c>
      <c r="AB27" s="51">
        <f t="shared" si="101"/>
        <v>4.6847000000000003</v>
      </c>
      <c r="AC27" s="52">
        <f t="shared" si="127"/>
        <v>23.423500000000001</v>
      </c>
      <c r="AD27" s="56"/>
      <c r="AE27" s="51">
        <f t="shared" si="102"/>
        <v>4.2701999999999991</v>
      </c>
      <c r="AF27" s="52">
        <f t="shared" si="126"/>
        <v>0</v>
      </c>
      <c r="AG27" s="56"/>
      <c r="AH27" s="51">
        <f t="shared" si="103"/>
        <v>4.3541999999999996</v>
      </c>
      <c r="AI27" s="52">
        <f t="shared" si="123"/>
        <v>0</v>
      </c>
      <c r="AJ27" s="56"/>
      <c r="AK27" s="51">
        <f t="shared" si="104"/>
        <v>4.2285000000000004</v>
      </c>
      <c r="AL27" s="52">
        <f t="shared" si="124"/>
        <v>0</v>
      </c>
      <c r="AM27" s="56"/>
      <c r="AN27" s="51">
        <f t="shared" si="105"/>
        <v>2.5489999999999999</v>
      </c>
      <c r="AO27" s="55">
        <f t="shared" si="130"/>
        <v>0</v>
      </c>
      <c r="AP27" s="62"/>
      <c r="AQ27" s="51">
        <f t="shared" si="106"/>
        <v>6.3217999999999996</v>
      </c>
      <c r="AR27" s="52">
        <f t="shared" si="13"/>
        <v>0</v>
      </c>
      <c r="AS27" s="62"/>
      <c r="AT27" s="51">
        <f t="shared" si="107"/>
        <v>6.1925999999999988</v>
      </c>
      <c r="AU27" s="52">
        <f t="shared" si="14"/>
        <v>0</v>
      </c>
      <c r="AV27" s="63"/>
      <c r="AW27" s="51">
        <f t="shared" si="108"/>
        <v>5.9704999999999995</v>
      </c>
      <c r="AX27" s="52">
        <f t="shared" si="15"/>
        <v>0</v>
      </c>
      <c r="AY27" s="62"/>
      <c r="AZ27" s="51">
        <f t="shared" si="109"/>
        <v>6.145999999999999</v>
      </c>
      <c r="BA27" s="52">
        <f t="shared" si="35"/>
        <v>0</v>
      </c>
      <c r="BB27" s="62"/>
      <c r="BC27" s="51">
        <f t="shared" si="110"/>
        <v>4.484</v>
      </c>
      <c r="BD27" s="52">
        <f t="shared" si="37"/>
        <v>0</v>
      </c>
      <c r="BE27" s="62"/>
      <c r="BF27" s="51">
        <f t="shared" si="111"/>
        <v>4.9315499999999997</v>
      </c>
      <c r="BG27" s="52">
        <f t="shared" si="39"/>
        <v>0</v>
      </c>
      <c r="BH27" s="62"/>
      <c r="BI27" s="51">
        <f t="shared" si="112"/>
        <v>3.2966499999999996</v>
      </c>
      <c r="BJ27" s="52">
        <f t="shared" si="128"/>
        <v>0</v>
      </c>
      <c r="BK27" s="62"/>
      <c r="BL27" s="51">
        <f t="shared" si="113"/>
        <v>3.8905999999999996</v>
      </c>
      <c r="BM27" s="52">
        <f t="shared" si="129"/>
        <v>0</v>
      </c>
      <c r="BN27" s="64"/>
      <c r="BO27" s="51">
        <f t="shared" si="114"/>
        <v>0</v>
      </c>
      <c r="BP27" s="52">
        <f t="shared" si="44"/>
        <v>0</v>
      </c>
      <c r="BQ27" s="64"/>
      <c r="BR27" s="51">
        <f t="shared" si="115"/>
        <v>0</v>
      </c>
      <c r="BS27" s="52">
        <f t="shared" si="46"/>
        <v>0</v>
      </c>
      <c r="BT27" s="64"/>
      <c r="BU27" s="51">
        <f t="shared" si="115"/>
        <v>2.4192</v>
      </c>
      <c r="BV27" s="52">
        <f t="shared" si="48"/>
        <v>0</v>
      </c>
      <c r="BW27" s="64"/>
      <c r="BX27" s="51">
        <f t="shared" si="115"/>
        <v>0</v>
      </c>
      <c r="BY27" s="52">
        <f t="shared" si="50"/>
        <v>0</v>
      </c>
      <c r="BZ27" s="65"/>
      <c r="CA27" s="51">
        <f t="shared" si="116"/>
        <v>0</v>
      </c>
      <c r="CB27" s="52">
        <f t="shared" si="25"/>
        <v>0</v>
      </c>
      <c r="CC27" s="57"/>
      <c r="CD27" s="51">
        <f t="shared" si="117"/>
        <v>2.4192</v>
      </c>
      <c r="CE27" s="52">
        <f t="shared" si="131"/>
        <v>0</v>
      </c>
      <c r="CF27" s="57"/>
      <c r="CG27" s="51">
        <f t="shared" si="118"/>
        <v>0</v>
      </c>
      <c r="CH27" s="52">
        <f t="shared" si="27"/>
        <v>0</v>
      </c>
      <c r="CI27" s="59">
        <f t="shared" si="54"/>
        <v>5</v>
      </c>
    </row>
    <row r="28" spans="1:87" s="2" customFormat="1" x14ac:dyDescent="0.25">
      <c r="A28" s="87"/>
      <c r="B28" s="31" t="s">
        <v>64</v>
      </c>
      <c r="C28" s="56"/>
      <c r="D28" s="51">
        <f t="shared" si="93"/>
        <v>4.8756000000000004</v>
      </c>
      <c r="E28" s="52">
        <f t="shared" si="86"/>
        <v>0</v>
      </c>
      <c r="F28" s="57"/>
      <c r="G28" s="51">
        <f t="shared" si="119"/>
        <v>4.4956000000000005</v>
      </c>
      <c r="H28" s="52">
        <f t="shared" si="94"/>
        <v>0</v>
      </c>
      <c r="I28" s="56"/>
      <c r="J28" s="51">
        <f t="shared" si="88"/>
        <v>4.79</v>
      </c>
      <c r="K28" s="52">
        <f t="shared" si="89"/>
        <v>0</v>
      </c>
      <c r="L28" s="56"/>
      <c r="M28" s="51">
        <f t="shared" si="95"/>
        <v>4.5072000000000001</v>
      </c>
      <c r="N28" s="52">
        <f t="shared" si="120"/>
        <v>0</v>
      </c>
      <c r="O28" s="56"/>
      <c r="P28" s="51">
        <f t="shared" si="96"/>
        <v>4.79</v>
      </c>
      <c r="Q28" s="52">
        <f t="shared" si="97"/>
        <v>0</v>
      </c>
      <c r="R28" s="56"/>
      <c r="S28" s="51">
        <f t="shared" si="98"/>
        <v>4.7656000000000001</v>
      </c>
      <c r="T28" s="52">
        <f t="shared" si="121"/>
        <v>0</v>
      </c>
      <c r="U28" s="56"/>
      <c r="V28" s="51">
        <f t="shared" si="99"/>
        <v>4.9424999999999999</v>
      </c>
      <c r="W28" s="52">
        <f t="shared" si="122"/>
        <v>0</v>
      </c>
      <c r="X28" s="56"/>
      <c r="Y28" s="51">
        <f t="shared" si="100"/>
        <v>5.1988000000000003</v>
      </c>
      <c r="Z28" s="52">
        <f t="shared" si="125"/>
        <v>0</v>
      </c>
      <c r="AA28" s="56">
        <v>5</v>
      </c>
      <c r="AB28" s="51">
        <f t="shared" si="101"/>
        <v>4.6847000000000003</v>
      </c>
      <c r="AC28" s="52">
        <f t="shared" si="127"/>
        <v>23.423500000000001</v>
      </c>
      <c r="AD28" s="56"/>
      <c r="AE28" s="51">
        <f t="shared" si="102"/>
        <v>4.2701999999999991</v>
      </c>
      <c r="AF28" s="52">
        <f t="shared" si="126"/>
        <v>0</v>
      </c>
      <c r="AG28" s="56"/>
      <c r="AH28" s="51">
        <f t="shared" si="103"/>
        <v>4.3541999999999996</v>
      </c>
      <c r="AI28" s="52">
        <f t="shared" si="123"/>
        <v>0</v>
      </c>
      <c r="AJ28" s="56"/>
      <c r="AK28" s="51">
        <f t="shared" si="104"/>
        <v>4.2285000000000004</v>
      </c>
      <c r="AL28" s="52">
        <f t="shared" si="124"/>
        <v>0</v>
      </c>
      <c r="AM28" s="56"/>
      <c r="AN28" s="51">
        <f t="shared" si="105"/>
        <v>2.5489999999999999</v>
      </c>
      <c r="AO28" s="55">
        <f t="shared" si="130"/>
        <v>0</v>
      </c>
      <c r="AP28" s="62"/>
      <c r="AQ28" s="51">
        <f t="shared" si="106"/>
        <v>6.3217999999999996</v>
      </c>
      <c r="AR28" s="52">
        <f t="shared" si="13"/>
        <v>0</v>
      </c>
      <c r="AS28" s="62"/>
      <c r="AT28" s="51">
        <f t="shared" si="107"/>
        <v>6.1925999999999988</v>
      </c>
      <c r="AU28" s="52">
        <f t="shared" si="14"/>
        <v>0</v>
      </c>
      <c r="AV28" s="63"/>
      <c r="AW28" s="51">
        <f t="shared" si="108"/>
        <v>5.9704999999999995</v>
      </c>
      <c r="AX28" s="52">
        <f t="shared" si="15"/>
        <v>0</v>
      </c>
      <c r="AY28" s="62"/>
      <c r="AZ28" s="51">
        <f t="shared" si="109"/>
        <v>6.145999999999999</v>
      </c>
      <c r="BA28" s="52">
        <f t="shared" si="35"/>
        <v>0</v>
      </c>
      <c r="BB28" s="62"/>
      <c r="BC28" s="51">
        <f t="shared" si="110"/>
        <v>4.484</v>
      </c>
      <c r="BD28" s="52">
        <f t="shared" si="37"/>
        <v>0</v>
      </c>
      <c r="BE28" s="62"/>
      <c r="BF28" s="51">
        <f t="shared" si="111"/>
        <v>4.9315499999999997</v>
      </c>
      <c r="BG28" s="52">
        <f t="shared" si="39"/>
        <v>0</v>
      </c>
      <c r="BH28" s="62"/>
      <c r="BI28" s="51">
        <f t="shared" si="112"/>
        <v>3.2966499999999996</v>
      </c>
      <c r="BJ28" s="52">
        <f t="shared" si="128"/>
        <v>0</v>
      </c>
      <c r="BK28" s="62"/>
      <c r="BL28" s="51">
        <f t="shared" si="113"/>
        <v>3.8905999999999996</v>
      </c>
      <c r="BM28" s="52">
        <f t="shared" si="129"/>
        <v>0</v>
      </c>
      <c r="BN28" s="64"/>
      <c r="BO28" s="51">
        <f t="shared" si="114"/>
        <v>0</v>
      </c>
      <c r="BP28" s="52">
        <f t="shared" si="44"/>
        <v>0</v>
      </c>
      <c r="BQ28" s="64"/>
      <c r="BR28" s="51">
        <f t="shared" si="115"/>
        <v>0</v>
      </c>
      <c r="BS28" s="52">
        <f t="shared" si="46"/>
        <v>0</v>
      </c>
      <c r="BT28" s="64"/>
      <c r="BU28" s="51">
        <f t="shared" si="115"/>
        <v>2.4192</v>
      </c>
      <c r="BV28" s="52">
        <f t="shared" si="48"/>
        <v>0</v>
      </c>
      <c r="BW28" s="64"/>
      <c r="BX28" s="51">
        <f t="shared" si="115"/>
        <v>0</v>
      </c>
      <c r="BY28" s="52">
        <f t="shared" si="50"/>
        <v>0</v>
      </c>
      <c r="BZ28" s="65"/>
      <c r="CA28" s="51">
        <f t="shared" si="116"/>
        <v>0</v>
      </c>
      <c r="CB28" s="52">
        <f t="shared" si="25"/>
        <v>0</v>
      </c>
      <c r="CC28" s="57"/>
      <c r="CD28" s="51">
        <f t="shared" si="117"/>
        <v>2.4192</v>
      </c>
      <c r="CE28" s="52">
        <f t="shared" si="131"/>
        <v>0</v>
      </c>
      <c r="CF28" s="57"/>
      <c r="CG28" s="51">
        <f t="shared" si="118"/>
        <v>0</v>
      </c>
      <c r="CH28" s="52">
        <f t="shared" si="27"/>
        <v>0</v>
      </c>
      <c r="CI28" s="59">
        <f t="shared" si="54"/>
        <v>5</v>
      </c>
    </row>
    <row r="29" spans="1:87" s="2" customFormat="1" x14ac:dyDescent="0.25">
      <c r="A29" s="87"/>
      <c r="B29" s="31" t="s">
        <v>65</v>
      </c>
      <c r="C29" s="56"/>
      <c r="D29" s="51">
        <f t="shared" si="93"/>
        <v>4.8756000000000004</v>
      </c>
      <c r="E29" s="52">
        <f t="shared" si="86"/>
        <v>0</v>
      </c>
      <c r="F29" s="57"/>
      <c r="G29" s="51">
        <f t="shared" si="119"/>
        <v>4.4956000000000005</v>
      </c>
      <c r="H29" s="52">
        <f t="shared" si="94"/>
        <v>0</v>
      </c>
      <c r="I29" s="56"/>
      <c r="J29" s="51">
        <f t="shared" si="88"/>
        <v>4.79</v>
      </c>
      <c r="K29" s="52">
        <f t="shared" si="89"/>
        <v>0</v>
      </c>
      <c r="L29" s="56"/>
      <c r="M29" s="51">
        <f t="shared" si="95"/>
        <v>4.5072000000000001</v>
      </c>
      <c r="N29" s="52">
        <f t="shared" si="120"/>
        <v>0</v>
      </c>
      <c r="O29" s="56"/>
      <c r="P29" s="51">
        <f t="shared" si="96"/>
        <v>4.79</v>
      </c>
      <c r="Q29" s="52">
        <f t="shared" si="97"/>
        <v>0</v>
      </c>
      <c r="R29" s="56"/>
      <c r="S29" s="51">
        <f t="shared" si="98"/>
        <v>4.7656000000000001</v>
      </c>
      <c r="T29" s="52">
        <f t="shared" si="121"/>
        <v>0</v>
      </c>
      <c r="U29" s="56"/>
      <c r="V29" s="51">
        <f t="shared" si="99"/>
        <v>4.9424999999999999</v>
      </c>
      <c r="W29" s="52">
        <f t="shared" si="122"/>
        <v>0</v>
      </c>
      <c r="X29" s="56"/>
      <c r="Y29" s="51">
        <f t="shared" si="100"/>
        <v>5.1988000000000003</v>
      </c>
      <c r="Z29" s="52">
        <f t="shared" si="125"/>
        <v>0</v>
      </c>
      <c r="AA29" s="56"/>
      <c r="AB29" s="51">
        <f t="shared" si="101"/>
        <v>4.6847000000000003</v>
      </c>
      <c r="AC29" s="52">
        <f t="shared" si="127"/>
        <v>0</v>
      </c>
      <c r="AD29" s="56">
        <v>5</v>
      </c>
      <c r="AE29" s="51">
        <f t="shared" si="102"/>
        <v>4.2701999999999991</v>
      </c>
      <c r="AF29" s="52">
        <f t="shared" si="126"/>
        <v>21.350999999999996</v>
      </c>
      <c r="AG29" s="56"/>
      <c r="AH29" s="51">
        <f t="shared" si="103"/>
        <v>4.3541999999999996</v>
      </c>
      <c r="AI29" s="52">
        <f t="shared" si="123"/>
        <v>0</v>
      </c>
      <c r="AJ29" s="56"/>
      <c r="AK29" s="51">
        <f t="shared" si="104"/>
        <v>4.2285000000000004</v>
      </c>
      <c r="AL29" s="52">
        <f t="shared" si="124"/>
        <v>0</v>
      </c>
      <c r="AM29" s="56"/>
      <c r="AN29" s="51">
        <f t="shared" si="105"/>
        <v>2.5489999999999999</v>
      </c>
      <c r="AO29" s="55">
        <f t="shared" si="130"/>
        <v>0</v>
      </c>
      <c r="AP29" s="62"/>
      <c r="AQ29" s="51">
        <f t="shared" si="106"/>
        <v>6.3217999999999996</v>
      </c>
      <c r="AR29" s="52">
        <f t="shared" si="13"/>
        <v>0</v>
      </c>
      <c r="AS29" s="62"/>
      <c r="AT29" s="51">
        <f t="shared" si="107"/>
        <v>6.1925999999999988</v>
      </c>
      <c r="AU29" s="52">
        <f t="shared" si="14"/>
        <v>0</v>
      </c>
      <c r="AV29" s="63"/>
      <c r="AW29" s="51">
        <f t="shared" si="108"/>
        <v>5.9704999999999995</v>
      </c>
      <c r="AX29" s="52">
        <f t="shared" si="15"/>
        <v>0</v>
      </c>
      <c r="AY29" s="62"/>
      <c r="AZ29" s="51">
        <f t="shared" si="109"/>
        <v>6.145999999999999</v>
      </c>
      <c r="BA29" s="52">
        <f t="shared" si="35"/>
        <v>0</v>
      </c>
      <c r="BB29" s="62"/>
      <c r="BC29" s="51">
        <f t="shared" si="110"/>
        <v>4.484</v>
      </c>
      <c r="BD29" s="52">
        <f t="shared" si="37"/>
        <v>0</v>
      </c>
      <c r="BE29" s="62"/>
      <c r="BF29" s="51">
        <f t="shared" si="111"/>
        <v>4.9315499999999997</v>
      </c>
      <c r="BG29" s="52">
        <f t="shared" si="39"/>
        <v>0</v>
      </c>
      <c r="BH29" s="62"/>
      <c r="BI29" s="51">
        <f t="shared" si="112"/>
        <v>3.2966499999999996</v>
      </c>
      <c r="BJ29" s="52">
        <f t="shared" si="128"/>
        <v>0</v>
      </c>
      <c r="BK29" s="62"/>
      <c r="BL29" s="51">
        <f t="shared" si="113"/>
        <v>3.8905999999999996</v>
      </c>
      <c r="BM29" s="52">
        <f t="shared" si="129"/>
        <v>0</v>
      </c>
      <c r="BN29" s="64"/>
      <c r="BO29" s="51">
        <f t="shared" si="114"/>
        <v>0</v>
      </c>
      <c r="BP29" s="52">
        <f t="shared" si="44"/>
        <v>0</v>
      </c>
      <c r="BQ29" s="64"/>
      <c r="BR29" s="51">
        <f t="shared" si="115"/>
        <v>0</v>
      </c>
      <c r="BS29" s="52">
        <f t="shared" si="46"/>
        <v>0</v>
      </c>
      <c r="BT29" s="64"/>
      <c r="BU29" s="51">
        <f t="shared" si="115"/>
        <v>2.4192</v>
      </c>
      <c r="BV29" s="52">
        <f t="shared" si="48"/>
        <v>0</v>
      </c>
      <c r="BW29" s="64"/>
      <c r="BX29" s="51">
        <f t="shared" si="115"/>
        <v>0</v>
      </c>
      <c r="BY29" s="52">
        <f t="shared" si="50"/>
        <v>0</v>
      </c>
      <c r="BZ29" s="65"/>
      <c r="CA29" s="51">
        <f t="shared" si="116"/>
        <v>0</v>
      </c>
      <c r="CB29" s="52">
        <f t="shared" si="25"/>
        <v>0</v>
      </c>
      <c r="CC29" s="57"/>
      <c r="CD29" s="51">
        <f t="shared" si="117"/>
        <v>2.4192</v>
      </c>
      <c r="CE29" s="52">
        <f t="shared" si="131"/>
        <v>0</v>
      </c>
      <c r="CF29" s="57"/>
      <c r="CG29" s="51">
        <f t="shared" si="118"/>
        <v>0</v>
      </c>
      <c r="CH29" s="52">
        <f t="shared" si="27"/>
        <v>0</v>
      </c>
      <c r="CI29" s="59">
        <f t="shared" si="54"/>
        <v>5</v>
      </c>
    </row>
    <row r="30" spans="1:87" s="2" customFormat="1" x14ac:dyDescent="0.25">
      <c r="A30" s="87"/>
      <c r="B30" s="31" t="s">
        <v>66</v>
      </c>
      <c r="C30" s="56"/>
      <c r="D30" s="51">
        <f t="shared" si="93"/>
        <v>4.8756000000000004</v>
      </c>
      <c r="E30" s="52">
        <f t="shared" si="86"/>
        <v>0</v>
      </c>
      <c r="F30" s="57"/>
      <c r="G30" s="51">
        <f t="shared" si="119"/>
        <v>4.4956000000000005</v>
      </c>
      <c r="H30" s="52">
        <f t="shared" si="94"/>
        <v>0</v>
      </c>
      <c r="I30" s="56"/>
      <c r="J30" s="51">
        <f t="shared" si="88"/>
        <v>4.79</v>
      </c>
      <c r="K30" s="52">
        <f t="shared" si="89"/>
        <v>0</v>
      </c>
      <c r="L30" s="56"/>
      <c r="M30" s="51">
        <f t="shared" si="95"/>
        <v>4.5072000000000001</v>
      </c>
      <c r="N30" s="52">
        <f t="shared" si="120"/>
        <v>0</v>
      </c>
      <c r="O30" s="56"/>
      <c r="P30" s="51">
        <f t="shared" si="96"/>
        <v>4.79</v>
      </c>
      <c r="Q30" s="52">
        <f t="shared" si="97"/>
        <v>0</v>
      </c>
      <c r="R30" s="56"/>
      <c r="S30" s="51">
        <f t="shared" si="98"/>
        <v>4.7656000000000001</v>
      </c>
      <c r="T30" s="52">
        <f t="shared" si="121"/>
        <v>0</v>
      </c>
      <c r="U30" s="56"/>
      <c r="V30" s="51">
        <f t="shared" si="99"/>
        <v>4.9424999999999999</v>
      </c>
      <c r="W30" s="52">
        <f t="shared" si="122"/>
        <v>0</v>
      </c>
      <c r="X30" s="56"/>
      <c r="Y30" s="51">
        <f t="shared" si="100"/>
        <v>5.1988000000000003</v>
      </c>
      <c r="Z30" s="52">
        <f t="shared" si="125"/>
        <v>0</v>
      </c>
      <c r="AA30" s="56"/>
      <c r="AB30" s="51">
        <f t="shared" si="101"/>
        <v>4.6847000000000003</v>
      </c>
      <c r="AC30" s="52">
        <f t="shared" si="127"/>
        <v>0</v>
      </c>
      <c r="AD30" s="56"/>
      <c r="AE30" s="51">
        <f t="shared" si="102"/>
        <v>4.2701999999999991</v>
      </c>
      <c r="AF30" s="52">
        <f t="shared" si="126"/>
        <v>0</v>
      </c>
      <c r="AG30" s="56">
        <v>3</v>
      </c>
      <c r="AH30" s="51">
        <f t="shared" si="103"/>
        <v>4.3541999999999996</v>
      </c>
      <c r="AI30" s="52">
        <f t="shared" si="123"/>
        <v>13.0626</v>
      </c>
      <c r="AJ30" s="56"/>
      <c r="AK30" s="51">
        <f t="shared" si="104"/>
        <v>4.2285000000000004</v>
      </c>
      <c r="AL30" s="52">
        <f t="shared" si="124"/>
        <v>0</v>
      </c>
      <c r="AM30" s="56"/>
      <c r="AN30" s="51">
        <f t="shared" si="105"/>
        <v>2.5489999999999999</v>
      </c>
      <c r="AO30" s="55">
        <f t="shared" si="130"/>
        <v>0</v>
      </c>
      <c r="AP30" s="62"/>
      <c r="AQ30" s="51">
        <f t="shared" si="106"/>
        <v>6.3217999999999996</v>
      </c>
      <c r="AR30" s="52">
        <f t="shared" si="13"/>
        <v>0</v>
      </c>
      <c r="AS30" s="62"/>
      <c r="AT30" s="51">
        <f t="shared" si="107"/>
        <v>6.1925999999999988</v>
      </c>
      <c r="AU30" s="52">
        <f t="shared" si="14"/>
        <v>0</v>
      </c>
      <c r="AV30" s="63"/>
      <c r="AW30" s="51">
        <f t="shared" si="108"/>
        <v>5.9704999999999995</v>
      </c>
      <c r="AX30" s="52">
        <f t="shared" si="15"/>
        <v>0</v>
      </c>
      <c r="AY30" s="62"/>
      <c r="AZ30" s="51">
        <f t="shared" si="109"/>
        <v>6.145999999999999</v>
      </c>
      <c r="BA30" s="52">
        <f t="shared" si="35"/>
        <v>0</v>
      </c>
      <c r="BB30" s="62"/>
      <c r="BC30" s="51">
        <f t="shared" si="110"/>
        <v>4.484</v>
      </c>
      <c r="BD30" s="52">
        <f t="shared" si="37"/>
        <v>0</v>
      </c>
      <c r="BE30" s="62"/>
      <c r="BF30" s="51">
        <f t="shared" si="111"/>
        <v>4.9315499999999997</v>
      </c>
      <c r="BG30" s="52">
        <f t="shared" si="39"/>
        <v>0</v>
      </c>
      <c r="BH30" s="62"/>
      <c r="BI30" s="51">
        <f t="shared" si="112"/>
        <v>3.2966499999999996</v>
      </c>
      <c r="BJ30" s="52">
        <f t="shared" si="128"/>
        <v>0</v>
      </c>
      <c r="BK30" s="62"/>
      <c r="BL30" s="51">
        <f t="shared" si="113"/>
        <v>3.8905999999999996</v>
      </c>
      <c r="BM30" s="52">
        <f t="shared" si="129"/>
        <v>0</v>
      </c>
      <c r="BN30" s="64"/>
      <c r="BO30" s="51">
        <f t="shared" si="114"/>
        <v>0</v>
      </c>
      <c r="BP30" s="52">
        <f t="shared" si="44"/>
        <v>0</v>
      </c>
      <c r="BQ30" s="64"/>
      <c r="BR30" s="51">
        <f t="shared" si="115"/>
        <v>0</v>
      </c>
      <c r="BS30" s="52">
        <f t="shared" si="46"/>
        <v>0</v>
      </c>
      <c r="BT30" s="64"/>
      <c r="BU30" s="51">
        <f t="shared" si="115"/>
        <v>2.4192</v>
      </c>
      <c r="BV30" s="52">
        <f t="shared" si="48"/>
        <v>0</v>
      </c>
      <c r="BW30" s="64"/>
      <c r="BX30" s="51">
        <f t="shared" si="115"/>
        <v>0</v>
      </c>
      <c r="BY30" s="52">
        <f t="shared" si="50"/>
        <v>0</v>
      </c>
      <c r="BZ30" s="65"/>
      <c r="CA30" s="51">
        <f t="shared" si="116"/>
        <v>0</v>
      </c>
      <c r="CB30" s="52">
        <f t="shared" si="25"/>
        <v>0</v>
      </c>
      <c r="CC30" s="57"/>
      <c r="CD30" s="51">
        <f t="shared" si="117"/>
        <v>2.4192</v>
      </c>
      <c r="CE30" s="52">
        <f t="shared" si="131"/>
        <v>0</v>
      </c>
      <c r="CF30" s="57"/>
      <c r="CG30" s="51">
        <f t="shared" si="118"/>
        <v>0</v>
      </c>
      <c r="CH30" s="52">
        <f t="shared" si="27"/>
        <v>0</v>
      </c>
      <c r="CI30" s="59">
        <f t="shared" si="54"/>
        <v>3</v>
      </c>
    </row>
    <row r="31" spans="1:87" s="2" customFormat="1" x14ac:dyDescent="0.25">
      <c r="A31" s="87"/>
      <c r="B31" s="31" t="s">
        <v>67</v>
      </c>
      <c r="C31" s="56"/>
      <c r="D31" s="51">
        <f t="shared" si="93"/>
        <v>4.8756000000000004</v>
      </c>
      <c r="E31" s="52">
        <f t="shared" si="86"/>
        <v>0</v>
      </c>
      <c r="F31" s="57"/>
      <c r="G31" s="51">
        <f t="shared" si="119"/>
        <v>4.4956000000000005</v>
      </c>
      <c r="H31" s="52">
        <f t="shared" si="94"/>
        <v>0</v>
      </c>
      <c r="I31" s="56"/>
      <c r="J31" s="51">
        <f t="shared" si="88"/>
        <v>4.79</v>
      </c>
      <c r="K31" s="52">
        <f t="shared" si="89"/>
        <v>0</v>
      </c>
      <c r="L31" s="56"/>
      <c r="M31" s="51">
        <f t="shared" si="95"/>
        <v>4.5072000000000001</v>
      </c>
      <c r="N31" s="52">
        <f t="shared" si="120"/>
        <v>0</v>
      </c>
      <c r="O31" s="56"/>
      <c r="P31" s="51">
        <f t="shared" si="96"/>
        <v>4.79</v>
      </c>
      <c r="Q31" s="52">
        <f t="shared" si="97"/>
        <v>0</v>
      </c>
      <c r="R31" s="56"/>
      <c r="S31" s="51">
        <f t="shared" si="98"/>
        <v>4.7656000000000001</v>
      </c>
      <c r="T31" s="52">
        <f t="shared" si="121"/>
        <v>0</v>
      </c>
      <c r="U31" s="56"/>
      <c r="V31" s="51">
        <f t="shared" si="99"/>
        <v>4.9424999999999999</v>
      </c>
      <c r="W31" s="52">
        <f t="shared" si="122"/>
        <v>0</v>
      </c>
      <c r="X31" s="56"/>
      <c r="Y31" s="51">
        <f t="shared" si="100"/>
        <v>5.1988000000000003</v>
      </c>
      <c r="Z31" s="52">
        <f t="shared" si="125"/>
        <v>0</v>
      </c>
      <c r="AA31" s="56"/>
      <c r="AB31" s="51">
        <f t="shared" si="101"/>
        <v>4.6847000000000003</v>
      </c>
      <c r="AC31" s="52">
        <f t="shared" si="127"/>
        <v>0</v>
      </c>
      <c r="AD31" s="56"/>
      <c r="AE31" s="51">
        <f t="shared" si="102"/>
        <v>4.2701999999999991</v>
      </c>
      <c r="AF31" s="52">
        <f t="shared" si="126"/>
        <v>0</v>
      </c>
      <c r="AG31" s="56"/>
      <c r="AH31" s="51">
        <f t="shared" si="103"/>
        <v>4.3541999999999996</v>
      </c>
      <c r="AI31" s="52">
        <f t="shared" si="123"/>
        <v>0</v>
      </c>
      <c r="AJ31" s="56">
        <v>7</v>
      </c>
      <c r="AK31" s="51">
        <f t="shared" si="104"/>
        <v>4.2285000000000004</v>
      </c>
      <c r="AL31" s="52">
        <f t="shared" si="124"/>
        <v>29.599500000000003</v>
      </c>
      <c r="AM31" s="56"/>
      <c r="AN31" s="51">
        <f t="shared" si="105"/>
        <v>2.5489999999999999</v>
      </c>
      <c r="AO31" s="55">
        <f t="shared" si="130"/>
        <v>0</v>
      </c>
      <c r="AP31" s="62"/>
      <c r="AQ31" s="51">
        <f t="shared" si="106"/>
        <v>6.3217999999999996</v>
      </c>
      <c r="AR31" s="52">
        <f t="shared" si="13"/>
        <v>0</v>
      </c>
      <c r="AS31" s="62"/>
      <c r="AT31" s="51">
        <f t="shared" si="107"/>
        <v>6.1925999999999988</v>
      </c>
      <c r="AU31" s="52">
        <f t="shared" si="14"/>
        <v>0</v>
      </c>
      <c r="AV31" s="63"/>
      <c r="AW31" s="51">
        <f t="shared" si="108"/>
        <v>5.9704999999999995</v>
      </c>
      <c r="AX31" s="52">
        <f t="shared" si="15"/>
        <v>0</v>
      </c>
      <c r="AY31" s="62"/>
      <c r="AZ31" s="51">
        <f t="shared" si="109"/>
        <v>6.145999999999999</v>
      </c>
      <c r="BA31" s="52">
        <f t="shared" si="35"/>
        <v>0</v>
      </c>
      <c r="BB31" s="62"/>
      <c r="BC31" s="51">
        <f t="shared" si="110"/>
        <v>4.484</v>
      </c>
      <c r="BD31" s="52">
        <f t="shared" si="37"/>
        <v>0</v>
      </c>
      <c r="BE31" s="62"/>
      <c r="BF31" s="51">
        <f t="shared" si="111"/>
        <v>4.9315499999999997</v>
      </c>
      <c r="BG31" s="52">
        <f t="shared" si="39"/>
        <v>0</v>
      </c>
      <c r="BH31" s="62"/>
      <c r="BI31" s="51">
        <f t="shared" si="112"/>
        <v>3.2966499999999996</v>
      </c>
      <c r="BJ31" s="52">
        <f t="shared" si="128"/>
        <v>0</v>
      </c>
      <c r="BK31" s="62"/>
      <c r="BL31" s="51">
        <f t="shared" si="113"/>
        <v>3.8905999999999996</v>
      </c>
      <c r="BM31" s="52">
        <f t="shared" si="129"/>
        <v>0</v>
      </c>
      <c r="BN31" s="64"/>
      <c r="BO31" s="51">
        <f t="shared" si="114"/>
        <v>0</v>
      </c>
      <c r="BP31" s="52">
        <f t="shared" si="44"/>
        <v>0</v>
      </c>
      <c r="BQ31" s="64"/>
      <c r="BR31" s="51">
        <f t="shared" ref="BR31:BX38" si="132">BR30</f>
        <v>0</v>
      </c>
      <c r="BS31" s="52">
        <f t="shared" si="46"/>
        <v>0</v>
      </c>
      <c r="BT31" s="64"/>
      <c r="BU31" s="51">
        <f t="shared" si="132"/>
        <v>2.4192</v>
      </c>
      <c r="BV31" s="52">
        <f t="shared" si="48"/>
        <v>0</v>
      </c>
      <c r="BW31" s="64"/>
      <c r="BX31" s="51">
        <f t="shared" si="132"/>
        <v>0</v>
      </c>
      <c r="BY31" s="52">
        <f t="shared" si="50"/>
        <v>0</v>
      </c>
      <c r="BZ31" s="65"/>
      <c r="CA31" s="51">
        <f t="shared" si="116"/>
        <v>0</v>
      </c>
      <c r="CB31" s="52">
        <f t="shared" si="25"/>
        <v>0</v>
      </c>
      <c r="CC31" s="57"/>
      <c r="CD31" s="51">
        <f t="shared" si="117"/>
        <v>2.4192</v>
      </c>
      <c r="CE31" s="52">
        <f t="shared" si="131"/>
        <v>0</v>
      </c>
      <c r="CF31" s="57"/>
      <c r="CG31" s="51">
        <f t="shared" si="118"/>
        <v>0</v>
      </c>
      <c r="CH31" s="52">
        <f t="shared" si="27"/>
        <v>0</v>
      </c>
      <c r="CI31" s="59">
        <f t="shared" si="54"/>
        <v>7</v>
      </c>
    </row>
    <row r="32" spans="1:87" s="2" customFormat="1" x14ac:dyDescent="0.25">
      <c r="A32" s="87"/>
      <c r="B32" s="31" t="s">
        <v>68</v>
      </c>
      <c r="C32" s="56"/>
      <c r="D32" s="51">
        <f t="shared" si="93"/>
        <v>4.8756000000000004</v>
      </c>
      <c r="E32" s="52">
        <f t="shared" si="86"/>
        <v>0</v>
      </c>
      <c r="F32" s="57"/>
      <c r="G32" s="51">
        <f t="shared" si="119"/>
        <v>4.4956000000000005</v>
      </c>
      <c r="H32" s="52">
        <f t="shared" si="94"/>
        <v>0</v>
      </c>
      <c r="I32" s="56"/>
      <c r="J32" s="51">
        <f t="shared" si="88"/>
        <v>4.79</v>
      </c>
      <c r="K32" s="52">
        <f t="shared" si="89"/>
        <v>0</v>
      </c>
      <c r="L32" s="56"/>
      <c r="M32" s="51">
        <f t="shared" si="95"/>
        <v>4.5072000000000001</v>
      </c>
      <c r="N32" s="52">
        <f t="shared" si="120"/>
        <v>0</v>
      </c>
      <c r="O32" s="56"/>
      <c r="P32" s="51">
        <f t="shared" si="96"/>
        <v>4.79</v>
      </c>
      <c r="Q32" s="52">
        <f t="shared" si="97"/>
        <v>0</v>
      </c>
      <c r="R32" s="56"/>
      <c r="S32" s="51">
        <f t="shared" si="98"/>
        <v>4.7656000000000001</v>
      </c>
      <c r="T32" s="52">
        <f t="shared" si="121"/>
        <v>0</v>
      </c>
      <c r="U32" s="56"/>
      <c r="V32" s="51">
        <f t="shared" si="99"/>
        <v>4.9424999999999999</v>
      </c>
      <c r="W32" s="52">
        <f t="shared" si="122"/>
        <v>0</v>
      </c>
      <c r="X32" s="56"/>
      <c r="Y32" s="51">
        <f t="shared" si="100"/>
        <v>5.1988000000000003</v>
      </c>
      <c r="Z32" s="52">
        <f t="shared" si="125"/>
        <v>0</v>
      </c>
      <c r="AA32" s="56">
        <v>5</v>
      </c>
      <c r="AB32" s="51">
        <f t="shared" si="101"/>
        <v>4.6847000000000003</v>
      </c>
      <c r="AC32" s="52">
        <f t="shared" si="127"/>
        <v>23.423500000000001</v>
      </c>
      <c r="AD32" s="56"/>
      <c r="AE32" s="51">
        <f t="shared" si="102"/>
        <v>4.2701999999999991</v>
      </c>
      <c r="AF32" s="52">
        <f t="shared" si="126"/>
        <v>0</v>
      </c>
      <c r="AG32" s="56"/>
      <c r="AH32" s="51">
        <f t="shared" si="103"/>
        <v>4.3541999999999996</v>
      </c>
      <c r="AI32" s="52">
        <f t="shared" si="123"/>
        <v>0</v>
      </c>
      <c r="AJ32" s="56"/>
      <c r="AK32" s="51">
        <f t="shared" si="104"/>
        <v>4.2285000000000004</v>
      </c>
      <c r="AL32" s="52">
        <f t="shared" si="124"/>
        <v>0</v>
      </c>
      <c r="AM32" s="56"/>
      <c r="AN32" s="51">
        <f t="shared" si="105"/>
        <v>2.5489999999999999</v>
      </c>
      <c r="AO32" s="55">
        <f t="shared" si="130"/>
        <v>0</v>
      </c>
      <c r="AP32" s="62"/>
      <c r="AQ32" s="51">
        <f t="shared" si="106"/>
        <v>6.3217999999999996</v>
      </c>
      <c r="AR32" s="52">
        <f t="shared" si="13"/>
        <v>0</v>
      </c>
      <c r="AS32" s="62"/>
      <c r="AT32" s="51">
        <f t="shared" si="107"/>
        <v>6.1925999999999988</v>
      </c>
      <c r="AU32" s="52">
        <f t="shared" si="14"/>
        <v>0</v>
      </c>
      <c r="AV32" s="63"/>
      <c r="AW32" s="51">
        <f t="shared" si="108"/>
        <v>5.9704999999999995</v>
      </c>
      <c r="AX32" s="52">
        <f t="shared" si="15"/>
        <v>0</v>
      </c>
      <c r="AY32" s="62"/>
      <c r="AZ32" s="51">
        <f t="shared" si="109"/>
        <v>6.145999999999999</v>
      </c>
      <c r="BA32" s="52">
        <f t="shared" si="35"/>
        <v>0</v>
      </c>
      <c r="BB32" s="62"/>
      <c r="BC32" s="51">
        <f t="shared" si="110"/>
        <v>4.484</v>
      </c>
      <c r="BD32" s="52">
        <f t="shared" si="37"/>
        <v>0</v>
      </c>
      <c r="BE32" s="62"/>
      <c r="BF32" s="51">
        <f t="shared" si="111"/>
        <v>4.9315499999999997</v>
      </c>
      <c r="BG32" s="52">
        <f t="shared" si="39"/>
        <v>0</v>
      </c>
      <c r="BH32" s="62"/>
      <c r="BI32" s="51">
        <f t="shared" si="112"/>
        <v>3.2966499999999996</v>
      </c>
      <c r="BJ32" s="52">
        <f t="shared" si="128"/>
        <v>0</v>
      </c>
      <c r="BK32" s="62"/>
      <c r="BL32" s="51">
        <f t="shared" si="113"/>
        <v>3.8905999999999996</v>
      </c>
      <c r="BM32" s="52">
        <f t="shared" si="129"/>
        <v>0</v>
      </c>
      <c r="BN32" s="64"/>
      <c r="BO32" s="51">
        <f t="shared" si="114"/>
        <v>0</v>
      </c>
      <c r="BP32" s="52">
        <f t="shared" si="44"/>
        <v>0</v>
      </c>
      <c r="BQ32" s="64"/>
      <c r="BR32" s="51">
        <f t="shared" si="132"/>
        <v>0</v>
      </c>
      <c r="BS32" s="52">
        <f t="shared" si="46"/>
        <v>0</v>
      </c>
      <c r="BT32" s="64"/>
      <c r="BU32" s="51">
        <f t="shared" si="132"/>
        <v>2.4192</v>
      </c>
      <c r="BV32" s="52">
        <f t="shared" si="48"/>
        <v>0</v>
      </c>
      <c r="BW32" s="64"/>
      <c r="BX32" s="51">
        <f t="shared" si="132"/>
        <v>0</v>
      </c>
      <c r="BY32" s="52">
        <f t="shared" si="50"/>
        <v>0</v>
      </c>
      <c r="BZ32" s="65"/>
      <c r="CA32" s="51">
        <f t="shared" si="116"/>
        <v>0</v>
      </c>
      <c r="CB32" s="52">
        <f t="shared" si="25"/>
        <v>0</v>
      </c>
      <c r="CC32" s="57"/>
      <c r="CD32" s="51">
        <f t="shared" si="117"/>
        <v>2.4192</v>
      </c>
      <c r="CE32" s="52">
        <f t="shared" si="131"/>
        <v>0</v>
      </c>
      <c r="CF32" s="57"/>
      <c r="CG32" s="51">
        <f t="shared" si="118"/>
        <v>0</v>
      </c>
      <c r="CH32" s="52">
        <f t="shared" si="27"/>
        <v>0</v>
      </c>
      <c r="CI32" s="59">
        <f t="shared" si="54"/>
        <v>5</v>
      </c>
    </row>
    <row r="33" spans="1:87" s="2" customFormat="1" x14ac:dyDescent="0.25">
      <c r="A33" s="87"/>
      <c r="B33" s="31" t="s">
        <v>69</v>
      </c>
      <c r="C33" s="56"/>
      <c r="D33" s="51">
        <f t="shared" si="93"/>
        <v>4.8756000000000004</v>
      </c>
      <c r="E33" s="52">
        <f t="shared" si="86"/>
        <v>0</v>
      </c>
      <c r="F33" s="57"/>
      <c r="G33" s="51">
        <f t="shared" si="119"/>
        <v>4.4956000000000005</v>
      </c>
      <c r="H33" s="52">
        <f t="shared" si="94"/>
        <v>0</v>
      </c>
      <c r="I33" s="56"/>
      <c r="J33" s="51">
        <f t="shared" si="88"/>
        <v>4.79</v>
      </c>
      <c r="K33" s="52">
        <f t="shared" si="89"/>
        <v>0</v>
      </c>
      <c r="L33" s="56"/>
      <c r="M33" s="51">
        <f t="shared" si="95"/>
        <v>4.5072000000000001</v>
      </c>
      <c r="N33" s="52">
        <f t="shared" si="120"/>
        <v>0</v>
      </c>
      <c r="O33" s="56"/>
      <c r="P33" s="51">
        <f t="shared" si="96"/>
        <v>4.79</v>
      </c>
      <c r="Q33" s="52">
        <f t="shared" si="97"/>
        <v>0</v>
      </c>
      <c r="R33" s="56"/>
      <c r="S33" s="51">
        <f t="shared" si="98"/>
        <v>4.7656000000000001</v>
      </c>
      <c r="T33" s="52">
        <f t="shared" si="121"/>
        <v>0</v>
      </c>
      <c r="U33" s="56"/>
      <c r="V33" s="51">
        <f t="shared" si="99"/>
        <v>4.9424999999999999</v>
      </c>
      <c r="W33" s="52">
        <f t="shared" si="122"/>
        <v>0</v>
      </c>
      <c r="X33" s="56"/>
      <c r="Y33" s="51">
        <f t="shared" si="100"/>
        <v>5.1988000000000003</v>
      </c>
      <c r="Z33" s="52">
        <f t="shared" si="125"/>
        <v>0</v>
      </c>
      <c r="AA33" s="56">
        <v>3</v>
      </c>
      <c r="AB33" s="51">
        <f t="shared" si="101"/>
        <v>4.6847000000000003</v>
      </c>
      <c r="AC33" s="52">
        <f t="shared" si="127"/>
        <v>14.054100000000002</v>
      </c>
      <c r="AD33" s="56"/>
      <c r="AE33" s="51">
        <f t="shared" si="102"/>
        <v>4.2701999999999991</v>
      </c>
      <c r="AF33" s="52">
        <f t="shared" si="126"/>
        <v>0</v>
      </c>
      <c r="AG33" s="56"/>
      <c r="AH33" s="51">
        <f t="shared" si="103"/>
        <v>4.3541999999999996</v>
      </c>
      <c r="AI33" s="52">
        <f t="shared" si="123"/>
        <v>0</v>
      </c>
      <c r="AJ33" s="56"/>
      <c r="AK33" s="51">
        <f t="shared" si="104"/>
        <v>4.2285000000000004</v>
      </c>
      <c r="AL33" s="52">
        <f t="shared" si="124"/>
        <v>0</v>
      </c>
      <c r="AM33" s="56"/>
      <c r="AN33" s="51">
        <f t="shared" si="105"/>
        <v>2.5489999999999999</v>
      </c>
      <c r="AO33" s="55">
        <f t="shared" si="130"/>
        <v>0</v>
      </c>
      <c r="AP33" s="62"/>
      <c r="AQ33" s="51">
        <f t="shared" si="106"/>
        <v>6.3217999999999996</v>
      </c>
      <c r="AR33" s="52">
        <f t="shared" si="13"/>
        <v>0</v>
      </c>
      <c r="AS33" s="62"/>
      <c r="AT33" s="51">
        <f t="shared" si="107"/>
        <v>6.1925999999999988</v>
      </c>
      <c r="AU33" s="52">
        <f t="shared" si="14"/>
        <v>0</v>
      </c>
      <c r="AV33" s="63"/>
      <c r="AW33" s="51">
        <f t="shared" si="108"/>
        <v>5.9704999999999995</v>
      </c>
      <c r="AX33" s="52">
        <f t="shared" si="15"/>
        <v>0</v>
      </c>
      <c r="AY33" s="62"/>
      <c r="AZ33" s="51">
        <f t="shared" si="109"/>
        <v>6.145999999999999</v>
      </c>
      <c r="BA33" s="52">
        <f t="shared" si="35"/>
        <v>0</v>
      </c>
      <c r="BB33" s="62"/>
      <c r="BC33" s="51">
        <f t="shared" si="110"/>
        <v>4.484</v>
      </c>
      <c r="BD33" s="52">
        <f t="shared" si="37"/>
        <v>0</v>
      </c>
      <c r="BE33" s="62"/>
      <c r="BF33" s="51">
        <f t="shared" si="111"/>
        <v>4.9315499999999997</v>
      </c>
      <c r="BG33" s="52">
        <f t="shared" si="39"/>
        <v>0</v>
      </c>
      <c r="BH33" s="62"/>
      <c r="BI33" s="51">
        <f t="shared" si="112"/>
        <v>3.2966499999999996</v>
      </c>
      <c r="BJ33" s="52">
        <f t="shared" si="128"/>
        <v>0</v>
      </c>
      <c r="BK33" s="62"/>
      <c r="BL33" s="51">
        <f t="shared" si="113"/>
        <v>3.8905999999999996</v>
      </c>
      <c r="BM33" s="52">
        <f t="shared" si="129"/>
        <v>0</v>
      </c>
      <c r="BN33" s="64"/>
      <c r="BO33" s="51">
        <f t="shared" si="114"/>
        <v>0</v>
      </c>
      <c r="BP33" s="52">
        <f t="shared" si="44"/>
        <v>0</v>
      </c>
      <c r="BQ33" s="64"/>
      <c r="BR33" s="51">
        <f t="shared" si="132"/>
        <v>0</v>
      </c>
      <c r="BS33" s="52">
        <f t="shared" si="46"/>
        <v>0</v>
      </c>
      <c r="BT33" s="64"/>
      <c r="BU33" s="51">
        <f t="shared" si="132"/>
        <v>2.4192</v>
      </c>
      <c r="BV33" s="52">
        <f t="shared" si="48"/>
        <v>0</v>
      </c>
      <c r="BW33" s="64"/>
      <c r="BX33" s="51">
        <f t="shared" si="132"/>
        <v>0</v>
      </c>
      <c r="BY33" s="52">
        <f t="shared" si="50"/>
        <v>0</v>
      </c>
      <c r="BZ33" s="65"/>
      <c r="CA33" s="51">
        <f t="shared" si="116"/>
        <v>0</v>
      </c>
      <c r="CB33" s="52">
        <f t="shared" si="25"/>
        <v>0</v>
      </c>
      <c r="CC33" s="57"/>
      <c r="CD33" s="51">
        <f t="shared" si="117"/>
        <v>2.4192</v>
      </c>
      <c r="CE33" s="52">
        <f t="shared" si="131"/>
        <v>0</v>
      </c>
      <c r="CF33" s="57"/>
      <c r="CG33" s="51">
        <f t="shared" si="118"/>
        <v>0</v>
      </c>
      <c r="CH33" s="52">
        <f t="shared" si="27"/>
        <v>0</v>
      </c>
      <c r="CI33" s="59">
        <f t="shared" si="54"/>
        <v>3</v>
      </c>
    </row>
    <row r="34" spans="1:87" s="2" customFormat="1" x14ac:dyDescent="0.25">
      <c r="A34" s="87"/>
      <c r="B34" s="31" t="s">
        <v>70</v>
      </c>
      <c r="C34" s="56"/>
      <c r="D34" s="51">
        <f t="shared" si="93"/>
        <v>4.8756000000000004</v>
      </c>
      <c r="E34" s="52">
        <f t="shared" si="86"/>
        <v>0</v>
      </c>
      <c r="F34" s="57"/>
      <c r="G34" s="51">
        <f t="shared" si="119"/>
        <v>4.4956000000000005</v>
      </c>
      <c r="H34" s="52">
        <f t="shared" si="94"/>
        <v>0</v>
      </c>
      <c r="I34" s="56"/>
      <c r="J34" s="51">
        <f t="shared" si="88"/>
        <v>4.79</v>
      </c>
      <c r="K34" s="52">
        <f t="shared" si="89"/>
        <v>0</v>
      </c>
      <c r="L34" s="56"/>
      <c r="M34" s="51">
        <f t="shared" si="95"/>
        <v>4.5072000000000001</v>
      </c>
      <c r="N34" s="52">
        <f t="shared" si="120"/>
        <v>0</v>
      </c>
      <c r="O34" s="56"/>
      <c r="P34" s="51">
        <f t="shared" si="96"/>
        <v>4.79</v>
      </c>
      <c r="Q34" s="52">
        <f t="shared" si="97"/>
        <v>0</v>
      </c>
      <c r="R34" s="56"/>
      <c r="S34" s="51">
        <f t="shared" si="98"/>
        <v>4.7656000000000001</v>
      </c>
      <c r="T34" s="52">
        <f t="shared" si="121"/>
        <v>0</v>
      </c>
      <c r="U34" s="56"/>
      <c r="V34" s="51">
        <f t="shared" si="99"/>
        <v>4.9424999999999999</v>
      </c>
      <c r="W34" s="52">
        <f t="shared" si="122"/>
        <v>0</v>
      </c>
      <c r="X34" s="56"/>
      <c r="Y34" s="51">
        <f t="shared" si="100"/>
        <v>5.1988000000000003</v>
      </c>
      <c r="Z34" s="52">
        <f t="shared" si="125"/>
        <v>0</v>
      </c>
      <c r="AA34" s="56">
        <v>5</v>
      </c>
      <c r="AB34" s="51">
        <f t="shared" si="101"/>
        <v>4.6847000000000003</v>
      </c>
      <c r="AC34" s="52">
        <f t="shared" si="127"/>
        <v>23.423500000000001</v>
      </c>
      <c r="AD34" s="56"/>
      <c r="AE34" s="51">
        <f t="shared" si="102"/>
        <v>4.2701999999999991</v>
      </c>
      <c r="AF34" s="52">
        <f t="shared" si="126"/>
        <v>0</v>
      </c>
      <c r="AG34" s="56"/>
      <c r="AH34" s="51">
        <f t="shared" si="103"/>
        <v>4.3541999999999996</v>
      </c>
      <c r="AI34" s="52">
        <f t="shared" si="123"/>
        <v>0</v>
      </c>
      <c r="AJ34" s="56"/>
      <c r="AK34" s="51">
        <f t="shared" si="104"/>
        <v>4.2285000000000004</v>
      </c>
      <c r="AL34" s="52">
        <f t="shared" si="124"/>
        <v>0</v>
      </c>
      <c r="AM34" s="56"/>
      <c r="AN34" s="51">
        <f t="shared" si="105"/>
        <v>2.5489999999999999</v>
      </c>
      <c r="AO34" s="55">
        <f t="shared" si="130"/>
        <v>0</v>
      </c>
      <c r="AP34" s="62"/>
      <c r="AQ34" s="51">
        <f t="shared" si="106"/>
        <v>6.3217999999999996</v>
      </c>
      <c r="AR34" s="52">
        <f t="shared" si="13"/>
        <v>0</v>
      </c>
      <c r="AS34" s="62"/>
      <c r="AT34" s="51">
        <f t="shared" si="107"/>
        <v>6.1925999999999988</v>
      </c>
      <c r="AU34" s="52">
        <f t="shared" si="14"/>
        <v>0</v>
      </c>
      <c r="AV34" s="63"/>
      <c r="AW34" s="51">
        <f t="shared" si="108"/>
        <v>5.9704999999999995</v>
      </c>
      <c r="AX34" s="52">
        <f t="shared" si="15"/>
        <v>0</v>
      </c>
      <c r="AY34" s="62"/>
      <c r="AZ34" s="51">
        <f t="shared" si="109"/>
        <v>6.145999999999999</v>
      </c>
      <c r="BA34" s="52">
        <f t="shared" si="35"/>
        <v>0</v>
      </c>
      <c r="BB34" s="62"/>
      <c r="BC34" s="51">
        <f t="shared" si="110"/>
        <v>4.484</v>
      </c>
      <c r="BD34" s="52">
        <f t="shared" si="37"/>
        <v>0</v>
      </c>
      <c r="BE34" s="62"/>
      <c r="BF34" s="51">
        <f t="shared" si="111"/>
        <v>4.9315499999999997</v>
      </c>
      <c r="BG34" s="52">
        <f t="shared" si="39"/>
        <v>0</v>
      </c>
      <c r="BH34" s="62"/>
      <c r="BI34" s="51">
        <f t="shared" si="112"/>
        <v>3.2966499999999996</v>
      </c>
      <c r="BJ34" s="52">
        <f t="shared" si="128"/>
        <v>0</v>
      </c>
      <c r="BK34" s="62"/>
      <c r="BL34" s="51">
        <f t="shared" si="113"/>
        <v>3.8905999999999996</v>
      </c>
      <c r="BM34" s="52">
        <f t="shared" si="129"/>
        <v>0</v>
      </c>
      <c r="BN34" s="64"/>
      <c r="BO34" s="51">
        <f t="shared" si="114"/>
        <v>0</v>
      </c>
      <c r="BP34" s="52">
        <f t="shared" si="44"/>
        <v>0</v>
      </c>
      <c r="BQ34" s="64"/>
      <c r="BR34" s="51">
        <f t="shared" si="132"/>
        <v>0</v>
      </c>
      <c r="BS34" s="52">
        <f t="shared" si="46"/>
        <v>0</v>
      </c>
      <c r="BT34" s="64"/>
      <c r="BU34" s="51">
        <f t="shared" si="132"/>
        <v>2.4192</v>
      </c>
      <c r="BV34" s="52">
        <f t="shared" si="48"/>
        <v>0</v>
      </c>
      <c r="BW34" s="64"/>
      <c r="BX34" s="51">
        <f t="shared" si="132"/>
        <v>0</v>
      </c>
      <c r="BY34" s="52">
        <f t="shared" si="50"/>
        <v>0</v>
      </c>
      <c r="BZ34" s="65"/>
      <c r="CA34" s="51">
        <f t="shared" si="116"/>
        <v>0</v>
      </c>
      <c r="CB34" s="52">
        <f t="shared" si="25"/>
        <v>0</v>
      </c>
      <c r="CC34" s="57"/>
      <c r="CD34" s="51">
        <f t="shared" si="117"/>
        <v>2.4192</v>
      </c>
      <c r="CE34" s="52">
        <f t="shared" si="131"/>
        <v>0</v>
      </c>
      <c r="CF34" s="57"/>
      <c r="CG34" s="51">
        <f t="shared" si="118"/>
        <v>0</v>
      </c>
      <c r="CH34" s="52">
        <f t="shared" si="27"/>
        <v>0</v>
      </c>
      <c r="CI34" s="59">
        <f t="shared" si="54"/>
        <v>5</v>
      </c>
    </row>
    <row r="35" spans="1:87" s="2" customFormat="1" x14ac:dyDescent="0.25">
      <c r="A35" s="87"/>
      <c r="B35" s="31" t="s">
        <v>71</v>
      </c>
      <c r="C35" s="56"/>
      <c r="D35" s="51">
        <f t="shared" si="93"/>
        <v>4.8756000000000004</v>
      </c>
      <c r="E35" s="52">
        <f t="shared" si="86"/>
        <v>0</v>
      </c>
      <c r="F35" s="57"/>
      <c r="G35" s="51">
        <f t="shared" si="119"/>
        <v>4.4956000000000005</v>
      </c>
      <c r="H35" s="52">
        <f t="shared" si="94"/>
        <v>0</v>
      </c>
      <c r="I35" s="56"/>
      <c r="J35" s="51">
        <f t="shared" si="88"/>
        <v>4.79</v>
      </c>
      <c r="K35" s="52">
        <f t="shared" si="89"/>
        <v>0</v>
      </c>
      <c r="L35" s="56"/>
      <c r="M35" s="51">
        <f t="shared" si="95"/>
        <v>4.5072000000000001</v>
      </c>
      <c r="N35" s="52">
        <f t="shared" si="120"/>
        <v>0</v>
      </c>
      <c r="O35" s="56"/>
      <c r="P35" s="51">
        <f t="shared" si="96"/>
        <v>4.79</v>
      </c>
      <c r="Q35" s="52">
        <f t="shared" si="97"/>
        <v>0</v>
      </c>
      <c r="R35" s="56"/>
      <c r="S35" s="51">
        <f t="shared" si="98"/>
        <v>4.7656000000000001</v>
      </c>
      <c r="T35" s="52">
        <f t="shared" si="121"/>
        <v>0</v>
      </c>
      <c r="U35" s="56"/>
      <c r="V35" s="51">
        <f t="shared" si="99"/>
        <v>4.9424999999999999</v>
      </c>
      <c r="W35" s="52">
        <f t="shared" si="122"/>
        <v>0</v>
      </c>
      <c r="X35" s="56"/>
      <c r="Y35" s="51">
        <f t="shared" si="100"/>
        <v>5.1988000000000003</v>
      </c>
      <c r="Z35" s="52">
        <f t="shared" si="125"/>
        <v>0</v>
      </c>
      <c r="AA35" s="56">
        <v>4</v>
      </c>
      <c r="AB35" s="51">
        <f t="shared" si="101"/>
        <v>4.6847000000000003</v>
      </c>
      <c r="AC35" s="52">
        <f t="shared" si="127"/>
        <v>18.738800000000001</v>
      </c>
      <c r="AD35" s="56"/>
      <c r="AE35" s="51">
        <f t="shared" si="102"/>
        <v>4.2701999999999991</v>
      </c>
      <c r="AF35" s="52">
        <f t="shared" si="126"/>
        <v>0</v>
      </c>
      <c r="AG35" s="56"/>
      <c r="AH35" s="51">
        <f t="shared" si="103"/>
        <v>4.3541999999999996</v>
      </c>
      <c r="AI35" s="52">
        <f t="shared" si="123"/>
        <v>0</v>
      </c>
      <c r="AJ35" s="56"/>
      <c r="AK35" s="51">
        <f t="shared" si="104"/>
        <v>4.2285000000000004</v>
      </c>
      <c r="AL35" s="52">
        <f t="shared" si="124"/>
        <v>0</v>
      </c>
      <c r="AM35" s="56"/>
      <c r="AN35" s="51">
        <f t="shared" si="105"/>
        <v>2.5489999999999999</v>
      </c>
      <c r="AO35" s="55">
        <f t="shared" si="130"/>
        <v>0</v>
      </c>
      <c r="AP35" s="62"/>
      <c r="AQ35" s="51">
        <f t="shared" si="106"/>
        <v>6.3217999999999996</v>
      </c>
      <c r="AR35" s="52">
        <f t="shared" si="13"/>
        <v>0</v>
      </c>
      <c r="AS35" s="62"/>
      <c r="AT35" s="51">
        <f t="shared" si="107"/>
        <v>6.1925999999999988</v>
      </c>
      <c r="AU35" s="52">
        <f t="shared" si="14"/>
        <v>0</v>
      </c>
      <c r="AV35" s="63"/>
      <c r="AW35" s="51">
        <f t="shared" si="108"/>
        <v>5.9704999999999995</v>
      </c>
      <c r="AX35" s="52">
        <f t="shared" si="15"/>
        <v>0</v>
      </c>
      <c r="AY35" s="62"/>
      <c r="AZ35" s="51">
        <f t="shared" si="109"/>
        <v>6.145999999999999</v>
      </c>
      <c r="BA35" s="52">
        <f t="shared" si="35"/>
        <v>0</v>
      </c>
      <c r="BB35" s="62"/>
      <c r="BC35" s="51">
        <f t="shared" si="110"/>
        <v>4.484</v>
      </c>
      <c r="BD35" s="52">
        <f t="shared" si="37"/>
        <v>0</v>
      </c>
      <c r="BE35" s="62"/>
      <c r="BF35" s="51">
        <f t="shared" si="111"/>
        <v>4.9315499999999997</v>
      </c>
      <c r="BG35" s="52">
        <f t="shared" si="39"/>
        <v>0</v>
      </c>
      <c r="BH35" s="62"/>
      <c r="BI35" s="51">
        <f t="shared" si="112"/>
        <v>3.2966499999999996</v>
      </c>
      <c r="BJ35" s="52">
        <f t="shared" si="128"/>
        <v>0</v>
      </c>
      <c r="BK35" s="62"/>
      <c r="BL35" s="51">
        <f t="shared" si="113"/>
        <v>3.8905999999999996</v>
      </c>
      <c r="BM35" s="52">
        <f t="shared" si="129"/>
        <v>0</v>
      </c>
      <c r="BN35" s="64"/>
      <c r="BO35" s="51">
        <f t="shared" si="114"/>
        <v>0</v>
      </c>
      <c r="BP35" s="52">
        <f t="shared" si="44"/>
        <v>0</v>
      </c>
      <c r="BQ35" s="64"/>
      <c r="BR35" s="51">
        <f t="shared" si="132"/>
        <v>0</v>
      </c>
      <c r="BS35" s="52">
        <f t="shared" si="46"/>
        <v>0</v>
      </c>
      <c r="BT35" s="64"/>
      <c r="BU35" s="51">
        <f t="shared" si="132"/>
        <v>2.4192</v>
      </c>
      <c r="BV35" s="52">
        <f t="shared" si="48"/>
        <v>0</v>
      </c>
      <c r="BW35" s="64"/>
      <c r="BX35" s="51">
        <f t="shared" si="132"/>
        <v>0</v>
      </c>
      <c r="BY35" s="52">
        <f t="shared" si="50"/>
        <v>0</v>
      </c>
      <c r="BZ35" s="65"/>
      <c r="CA35" s="51">
        <f t="shared" si="116"/>
        <v>0</v>
      </c>
      <c r="CB35" s="52">
        <f t="shared" si="25"/>
        <v>0</v>
      </c>
      <c r="CC35" s="57"/>
      <c r="CD35" s="51">
        <f t="shared" si="117"/>
        <v>2.4192</v>
      </c>
      <c r="CE35" s="52">
        <f t="shared" si="131"/>
        <v>0</v>
      </c>
      <c r="CF35" s="57"/>
      <c r="CG35" s="51">
        <f t="shared" si="118"/>
        <v>0</v>
      </c>
      <c r="CH35" s="52">
        <f t="shared" si="27"/>
        <v>0</v>
      </c>
      <c r="CI35" s="59">
        <f t="shared" si="54"/>
        <v>4</v>
      </c>
    </row>
    <row r="36" spans="1:87" s="2" customFormat="1" x14ac:dyDescent="0.25">
      <c r="A36" s="87"/>
      <c r="B36" s="31" t="s">
        <v>72</v>
      </c>
      <c r="C36" s="56"/>
      <c r="D36" s="51">
        <f t="shared" si="93"/>
        <v>4.8756000000000004</v>
      </c>
      <c r="E36" s="52">
        <f t="shared" si="86"/>
        <v>0</v>
      </c>
      <c r="F36" s="57"/>
      <c r="G36" s="51">
        <f t="shared" si="119"/>
        <v>4.4956000000000005</v>
      </c>
      <c r="H36" s="52">
        <f t="shared" si="94"/>
        <v>0</v>
      </c>
      <c r="I36" s="56"/>
      <c r="J36" s="51">
        <f t="shared" si="88"/>
        <v>4.79</v>
      </c>
      <c r="K36" s="52">
        <f t="shared" si="89"/>
        <v>0</v>
      </c>
      <c r="L36" s="56"/>
      <c r="M36" s="51">
        <f t="shared" si="95"/>
        <v>4.5072000000000001</v>
      </c>
      <c r="N36" s="52">
        <f t="shared" si="120"/>
        <v>0</v>
      </c>
      <c r="O36" s="56"/>
      <c r="P36" s="51">
        <f t="shared" si="96"/>
        <v>4.79</v>
      </c>
      <c r="Q36" s="52">
        <f t="shared" si="97"/>
        <v>0</v>
      </c>
      <c r="R36" s="56"/>
      <c r="S36" s="51">
        <f t="shared" si="98"/>
        <v>4.7656000000000001</v>
      </c>
      <c r="T36" s="52">
        <f t="shared" si="121"/>
        <v>0</v>
      </c>
      <c r="U36" s="56"/>
      <c r="V36" s="51">
        <f t="shared" si="99"/>
        <v>4.9424999999999999</v>
      </c>
      <c r="W36" s="52">
        <f t="shared" si="122"/>
        <v>0</v>
      </c>
      <c r="X36" s="56"/>
      <c r="Y36" s="51">
        <f t="shared" si="100"/>
        <v>5.1988000000000003</v>
      </c>
      <c r="Z36" s="52">
        <f t="shared" si="125"/>
        <v>0</v>
      </c>
      <c r="AA36" s="56">
        <v>5</v>
      </c>
      <c r="AB36" s="51">
        <f t="shared" si="101"/>
        <v>4.6847000000000003</v>
      </c>
      <c r="AC36" s="52">
        <f t="shared" si="127"/>
        <v>23.423500000000001</v>
      </c>
      <c r="AD36" s="56"/>
      <c r="AE36" s="51">
        <f t="shared" si="102"/>
        <v>4.2701999999999991</v>
      </c>
      <c r="AF36" s="52">
        <f t="shared" si="126"/>
        <v>0</v>
      </c>
      <c r="AG36" s="56"/>
      <c r="AH36" s="51">
        <f t="shared" si="103"/>
        <v>4.3541999999999996</v>
      </c>
      <c r="AI36" s="52">
        <f t="shared" si="123"/>
        <v>0</v>
      </c>
      <c r="AJ36" s="56"/>
      <c r="AK36" s="51">
        <f t="shared" si="104"/>
        <v>4.2285000000000004</v>
      </c>
      <c r="AL36" s="52">
        <f t="shared" si="124"/>
        <v>0</v>
      </c>
      <c r="AM36" s="56"/>
      <c r="AN36" s="51">
        <f t="shared" si="105"/>
        <v>2.5489999999999999</v>
      </c>
      <c r="AO36" s="55">
        <f t="shared" si="130"/>
        <v>0</v>
      </c>
      <c r="AP36" s="62"/>
      <c r="AQ36" s="51">
        <f t="shared" si="106"/>
        <v>6.3217999999999996</v>
      </c>
      <c r="AR36" s="52">
        <f t="shared" si="13"/>
        <v>0</v>
      </c>
      <c r="AS36" s="62"/>
      <c r="AT36" s="51">
        <f t="shared" si="107"/>
        <v>6.1925999999999988</v>
      </c>
      <c r="AU36" s="52">
        <f t="shared" si="14"/>
        <v>0</v>
      </c>
      <c r="AV36" s="63"/>
      <c r="AW36" s="51">
        <f t="shared" si="108"/>
        <v>5.9704999999999995</v>
      </c>
      <c r="AX36" s="52">
        <f t="shared" si="15"/>
        <v>0</v>
      </c>
      <c r="AY36" s="62"/>
      <c r="AZ36" s="51">
        <f t="shared" si="109"/>
        <v>6.145999999999999</v>
      </c>
      <c r="BA36" s="52">
        <f t="shared" si="35"/>
        <v>0</v>
      </c>
      <c r="BB36" s="62"/>
      <c r="BC36" s="51">
        <f t="shared" si="110"/>
        <v>4.484</v>
      </c>
      <c r="BD36" s="52">
        <f t="shared" si="37"/>
        <v>0</v>
      </c>
      <c r="BE36" s="62"/>
      <c r="BF36" s="51">
        <f t="shared" si="111"/>
        <v>4.9315499999999997</v>
      </c>
      <c r="BG36" s="52">
        <f t="shared" si="39"/>
        <v>0</v>
      </c>
      <c r="BH36" s="62"/>
      <c r="BI36" s="51">
        <f t="shared" si="112"/>
        <v>3.2966499999999996</v>
      </c>
      <c r="BJ36" s="52">
        <f t="shared" si="128"/>
        <v>0</v>
      </c>
      <c r="BK36" s="62"/>
      <c r="BL36" s="51">
        <f t="shared" si="113"/>
        <v>3.8905999999999996</v>
      </c>
      <c r="BM36" s="52">
        <f t="shared" si="129"/>
        <v>0</v>
      </c>
      <c r="BN36" s="64"/>
      <c r="BO36" s="51">
        <f t="shared" si="114"/>
        <v>0</v>
      </c>
      <c r="BP36" s="52">
        <f t="shared" si="44"/>
        <v>0</v>
      </c>
      <c r="BQ36" s="64"/>
      <c r="BR36" s="51">
        <f t="shared" si="132"/>
        <v>0</v>
      </c>
      <c r="BS36" s="52">
        <f t="shared" si="46"/>
        <v>0</v>
      </c>
      <c r="BT36" s="64"/>
      <c r="BU36" s="51">
        <f t="shared" si="132"/>
        <v>2.4192</v>
      </c>
      <c r="BV36" s="52">
        <f t="shared" si="48"/>
        <v>0</v>
      </c>
      <c r="BW36" s="64"/>
      <c r="BX36" s="51">
        <f t="shared" si="132"/>
        <v>0</v>
      </c>
      <c r="BY36" s="52">
        <f t="shared" si="50"/>
        <v>0</v>
      </c>
      <c r="BZ36" s="65"/>
      <c r="CA36" s="51">
        <f t="shared" si="116"/>
        <v>0</v>
      </c>
      <c r="CB36" s="52">
        <f t="shared" si="25"/>
        <v>0</v>
      </c>
      <c r="CC36" s="57"/>
      <c r="CD36" s="51">
        <f t="shared" si="117"/>
        <v>2.4192</v>
      </c>
      <c r="CE36" s="52">
        <f t="shared" si="131"/>
        <v>0</v>
      </c>
      <c r="CF36" s="57"/>
      <c r="CG36" s="51">
        <f t="shared" si="118"/>
        <v>0</v>
      </c>
      <c r="CH36" s="52">
        <f t="shared" si="27"/>
        <v>0</v>
      </c>
      <c r="CI36" s="59">
        <f t="shared" si="54"/>
        <v>5</v>
      </c>
    </row>
    <row r="37" spans="1:87" s="2" customFormat="1" x14ac:dyDescent="0.25">
      <c r="A37" s="87"/>
      <c r="B37" s="31" t="s">
        <v>73</v>
      </c>
      <c r="C37" s="56"/>
      <c r="D37" s="51">
        <f t="shared" si="93"/>
        <v>4.8756000000000004</v>
      </c>
      <c r="E37" s="52">
        <f t="shared" si="86"/>
        <v>0</v>
      </c>
      <c r="F37" s="57"/>
      <c r="G37" s="51">
        <f t="shared" si="119"/>
        <v>4.4956000000000005</v>
      </c>
      <c r="H37" s="52">
        <f t="shared" si="94"/>
        <v>0</v>
      </c>
      <c r="I37" s="56"/>
      <c r="J37" s="51">
        <f t="shared" si="88"/>
        <v>4.79</v>
      </c>
      <c r="K37" s="52">
        <f t="shared" si="89"/>
        <v>0</v>
      </c>
      <c r="L37" s="56"/>
      <c r="M37" s="51">
        <f t="shared" si="95"/>
        <v>4.5072000000000001</v>
      </c>
      <c r="N37" s="52">
        <f t="shared" si="120"/>
        <v>0</v>
      </c>
      <c r="O37" s="56"/>
      <c r="P37" s="51">
        <f t="shared" si="96"/>
        <v>4.79</v>
      </c>
      <c r="Q37" s="52">
        <f t="shared" si="97"/>
        <v>0</v>
      </c>
      <c r="R37" s="56"/>
      <c r="S37" s="51">
        <f t="shared" si="98"/>
        <v>4.7656000000000001</v>
      </c>
      <c r="T37" s="52">
        <f t="shared" si="121"/>
        <v>0</v>
      </c>
      <c r="U37" s="56"/>
      <c r="V37" s="51">
        <f t="shared" si="99"/>
        <v>4.9424999999999999</v>
      </c>
      <c r="W37" s="52">
        <f t="shared" si="122"/>
        <v>0</v>
      </c>
      <c r="X37" s="56"/>
      <c r="Y37" s="51">
        <f t="shared" si="100"/>
        <v>5.1988000000000003</v>
      </c>
      <c r="Z37" s="52">
        <f t="shared" si="125"/>
        <v>0</v>
      </c>
      <c r="AA37" s="56"/>
      <c r="AB37" s="51">
        <f t="shared" si="101"/>
        <v>4.6847000000000003</v>
      </c>
      <c r="AC37" s="52">
        <f t="shared" si="127"/>
        <v>0</v>
      </c>
      <c r="AD37" s="56"/>
      <c r="AE37" s="51">
        <f t="shared" si="102"/>
        <v>4.2701999999999991</v>
      </c>
      <c r="AF37" s="52">
        <f t="shared" si="126"/>
        <v>0</v>
      </c>
      <c r="AG37" s="56"/>
      <c r="AH37" s="51">
        <f t="shared" si="103"/>
        <v>4.3541999999999996</v>
      </c>
      <c r="AI37" s="52">
        <f t="shared" si="123"/>
        <v>0</v>
      </c>
      <c r="AJ37" s="56">
        <v>4</v>
      </c>
      <c r="AK37" s="51">
        <f t="shared" si="104"/>
        <v>4.2285000000000004</v>
      </c>
      <c r="AL37" s="52">
        <f t="shared" si="124"/>
        <v>16.914000000000001</v>
      </c>
      <c r="AM37" s="56"/>
      <c r="AN37" s="51">
        <f t="shared" si="105"/>
        <v>2.5489999999999999</v>
      </c>
      <c r="AO37" s="55">
        <f t="shared" si="130"/>
        <v>0</v>
      </c>
      <c r="AP37" s="62"/>
      <c r="AQ37" s="51">
        <f t="shared" si="106"/>
        <v>6.3217999999999996</v>
      </c>
      <c r="AR37" s="52">
        <f t="shared" si="13"/>
        <v>0</v>
      </c>
      <c r="AS37" s="62"/>
      <c r="AT37" s="51">
        <f t="shared" si="107"/>
        <v>6.1925999999999988</v>
      </c>
      <c r="AU37" s="52">
        <f t="shared" si="14"/>
        <v>0</v>
      </c>
      <c r="AV37" s="63"/>
      <c r="AW37" s="51">
        <f t="shared" si="108"/>
        <v>5.9704999999999995</v>
      </c>
      <c r="AX37" s="52">
        <f t="shared" si="15"/>
        <v>0</v>
      </c>
      <c r="AY37" s="62"/>
      <c r="AZ37" s="51">
        <f t="shared" si="109"/>
        <v>6.145999999999999</v>
      </c>
      <c r="BA37" s="52">
        <f t="shared" si="35"/>
        <v>0</v>
      </c>
      <c r="BB37" s="62"/>
      <c r="BC37" s="51">
        <f t="shared" si="110"/>
        <v>4.484</v>
      </c>
      <c r="BD37" s="52">
        <f t="shared" si="37"/>
        <v>0</v>
      </c>
      <c r="BE37" s="62"/>
      <c r="BF37" s="51">
        <f t="shared" si="111"/>
        <v>4.9315499999999997</v>
      </c>
      <c r="BG37" s="52">
        <f t="shared" si="39"/>
        <v>0</v>
      </c>
      <c r="BH37" s="62"/>
      <c r="BI37" s="51">
        <f t="shared" si="112"/>
        <v>3.2966499999999996</v>
      </c>
      <c r="BJ37" s="52">
        <f t="shared" si="128"/>
        <v>0</v>
      </c>
      <c r="BK37" s="62"/>
      <c r="BL37" s="51">
        <f t="shared" si="113"/>
        <v>3.8905999999999996</v>
      </c>
      <c r="BM37" s="52">
        <f t="shared" si="129"/>
        <v>0</v>
      </c>
      <c r="BN37" s="64"/>
      <c r="BO37" s="51">
        <f t="shared" si="114"/>
        <v>0</v>
      </c>
      <c r="BP37" s="52">
        <f t="shared" si="44"/>
        <v>0</v>
      </c>
      <c r="BQ37" s="64"/>
      <c r="BR37" s="51">
        <f t="shared" si="132"/>
        <v>0</v>
      </c>
      <c r="BS37" s="52">
        <f t="shared" si="46"/>
        <v>0</v>
      </c>
      <c r="BT37" s="64"/>
      <c r="BU37" s="51">
        <f t="shared" si="132"/>
        <v>2.4192</v>
      </c>
      <c r="BV37" s="52">
        <f t="shared" si="48"/>
        <v>0</v>
      </c>
      <c r="BW37" s="64"/>
      <c r="BX37" s="51">
        <f t="shared" si="132"/>
        <v>0</v>
      </c>
      <c r="BY37" s="52">
        <f t="shared" si="50"/>
        <v>0</v>
      </c>
      <c r="BZ37" s="65"/>
      <c r="CA37" s="51">
        <f t="shared" si="116"/>
        <v>0</v>
      </c>
      <c r="CB37" s="52">
        <f t="shared" si="25"/>
        <v>0</v>
      </c>
      <c r="CC37" s="57"/>
      <c r="CD37" s="51">
        <f t="shared" si="117"/>
        <v>2.4192</v>
      </c>
      <c r="CE37" s="52">
        <f t="shared" si="131"/>
        <v>0</v>
      </c>
      <c r="CF37" s="57"/>
      <c r="CG37" s="51">
        <f t="shared" si="118"/>
        <v>0</v>
      </c>
      <c r="CH37" s="52">
        <f t="shared" si="27"/>
        <v>0</v>
      </c>
      <c r="CI37" s="59">
        <f t="shared" si="54"/>
        <v>4</v>
      </c>
    </row>
    <row r="38" spans="1:87" s="2" customFormat="1" ht="15.75" thickBot="1" x14ac:dyDescent="0.3">
      <c r="A38" s="87"/>
      <c r="B38" s="31" t="s">
        <v>74</v>
      </c>
      <c r="C38" s="56"/>
      <c r="D38" s="51">
        <f t="shared" si="93"/>
        <v>4.8756000000000004</v>
      </c>
      <c r="E38" s="52">
        <f t="shared" si="86"/>
        <v>0</v>
      </c>
      <c r="F38" s="57"/>
      <c r="G38" s="51">
        <f t="shared" si="119"/>
        <v>4.4956000000000005</v>
      </c>
      <c r="H38" s="52">
        <f t="shared" si="94"/>
        <v>0</v>
      </c>
      <c r="I38" s="56"/>
      <c r="J38" s="51">
        <f t="shared" si="88"/>
        <v>4.79</v>
      </c>
      <c r="K38" s="52">
        <f t="shared" si="89"/>
        <v>0</v>
      </c>
      <c r="L38" s="56"/>
      <c r="M38" s="51">
        <f t="shared" si="95"/>
        <v>4.5072000000000001</v>
      </c>
      <c r="N38" s="52">
        <f t="shared" si="120"/>
        <v>0</v>
      </c>
      <c r="O38" s="56"/>
      <c r="P38" s="51">
        <f t="shared" si="96"/>
        <v>4.79</v>
      </c>
      <c r="Q38" s="52">
        <f t="shared" si="97"/>
        <v>0</v>
      </c>
      <c r="R38" s="56"/>
      <c r="S38" s="51">
        <f t="shared" si="98"/>
        <v>4.7656000000000001</v>
      </c>
      <c r="T38" s="52">
        <f t="shared" si="121"/>
        <v>0</v>
      </c>
      <c r="U38" s="56"/>
      <c r="V38" s="51">
        <f t="shared" si="99"/>
        <v>4.9424999999999999</v>
      </c>
      <c r="W38" s="52">
        <f t="shared" si="122"/>
        <v>0</v>
      </c>
      <c r="X38" s="56"/>
      <c r="Y38" s="51">
        <f t="shared" si="100"/>
        <v>5.1988000000000003</v>
      </c>
      <c r="Z38" s="52">
        <f t="shared" si="125"/>
        <v>0</v>
      </c>
      <c r="AA38" s="56"/>
      <c r="AB38" s="51">
        <f t="shared" si="101"/>
        <v>4.6847000000000003</v>
      </c>
      <c r="AC38" s="52">
        <f t="shared" si="127"/>
        <v>0</v>
      </c>
      <c r="AD38" s="56"/>
      <c r="AE38" s="51">
        <f t="shared" si="102"/>
        <v>4.2701999999999991</v>
      </c>
      <c r="AF38" s="52">
        <f t="shared" si="126"/>
        <v>0</v>
      </c>
      <c r="AG38" s="56"/>
      <c r="AH38" s="51">
        <f t="shared" si="103"/>
        <v>4.3541999999999996</v>
      </c>
      <c r="AI38" s="52">
        <f t="shared" si="123"/>
        <v>0</v>
      </c>
      <c r="AJ38" s="56"/>
      <c r="AK38" s="51">
        <f t="shared" si="104"/>
        <v>4.2285000000000004</v>
      </c>
      <c r="AL38" s="52">
        <f t="shared" si="124"/>
        <v>0</v>
      </c>
      <c r="AM38" s="56">
        <v>6</v>
      </c>
      <c r="AN38" s="51">
        <f t="shared" si="105"/>
        <v>2.5489999999999999</v>
      </c>
      <c r="AO38" s="55">
        <f t="shared" si="130"/>
        <v>15.294</v>
      </c>
      <c r="AP38" s="62"/>
      <c r="AQ38" s="51">
        <f t="shared" si="106"/>
        <v>6.3217999999999996</v>
      </c>
      <c r="AR38" s="52">
        <f t="shared" si="13"/>
        <v>0</v>
      </c>
      <c r="AS38" s="62"/>
      <c r="AT38" s="51">
        <f t="shared" si="107"/>
        <v>6.1925999999999988</v>
      </c>
      <c r="AU38" s="52">
        <f t="shared" si="14"/>
        <v>0</v>
      </c>
      <c r="AV38" s="63"/>
      <c r="AW38" s="51">
        <f t="shared" si="108"/>
        <v>5.9704999999999995</v>
      </c>
      <c r="AX38" s="52">
        <f t="shared" si="15"/>
        <v>0</v>
      </c>
      <c r="AY38" s="62"/>
      <c r="AZ38" s="51">
        <f t="shared" si="109"/>
        <v>6.145999999999999</v>
      </c>
      <c r="BA38" s="52">
        <f t="shared" si="35"/>
        <v>0</v>
      </c>
      <c r="BB38" s="62"/>
      <c r="BC38" s="51">
        <f t="shared" si="110"/>
        <v>4.484</v>
      </c>
      <c r="BD38" s="52">
        <f t="shared" si="37"/>
        <v>0</v>
      </c>
      <c r="BE38" s="62"/>
      <c r="BF38" s="51">
        <f t="shared" si="111"/>
        <v>4.9315499999999997</v>
      </c>
      <c r="BG38" s="52">
        <f t="shared" si="39"/>
        <v>0</v>
      </c>
      <c r="BH38" s="62"/>
      <c r="BI38" s="51">
        <f t="shared" si="112"/>
        <v>3.2966499999999996</v>
      </c>
      <c r="BJ38" s="52">
        <f t="shared" si="128"/>
        <v>0</v>
      </c>
      <c r="BK38" s="62"/>
      <c r="BL38" s="51">
        <f t="shared" si="113"/>
        <v>3.8905999999999996</v>
      </c>
      <c r="BM38" s="52">
        <f t="shared" si="129"/>
        <v>0</v>
      </c>
      <c r="BN38" s="64"/>
      <c r="BO38" s="51">
        <f t="shared" si="114"/>
        <v>0</v>
      </c>
      <c r="BP38" s="52">
        <f t="shared" si="44"/>
        <v>0</v>
      </c>
      <c r="BQ38" s="64"/>
      <c r="BR38" s="51">
        <f t="shared" si="132"/>
        <v>0</v>
      </c>
      <c r="BS38" s="52">
        <f t="shared" si="46"/>
        <v>0</v>
      </c>
      <c r="BT38" s="64"/>
      <c r="BU38" s="51">
        <f t="shared" si="132"/>
        <v>2.4192</v>
      </c>
      <c r="BV38" s="52">
        <f t="shared" si="48"/>
        <v>0</v>
      </c>
      <c r="BW38" s="64"/>
      <c r="BX38" s="51">
        <f t="shared" si="132"/>
        <v>0</v>
      </c>
      <c r="BY38" s="52">
        <f t="shared" si="50"/>
        <v>0</v>
      </c>
      <c r="BZ38" s="65"/>
      <c r="CA38" s="51">
        <f t="shared" si="116"/>
        <v>0</v>
      </c>
      <c r="CB38" s="52">
        <f t="shared" si="25"/>
        <v>0</v>
      </c>
      <c r="CC38" s="57">
        <v>4</v>
      </c>
      <c r="CD38" s="51">
        <f t="shared" si="117"/>
        <v>2.4192</v>
      </c>
      <c r="CE38" s="52">
        <f t="shared" si="131"/>
        <v>9.6768000000000001</v>
      </c>
      <c r="CF38" s="57"/>
      <c r="CG38" s="51">
        <f t="shared" si="118"/>
        <v>0</v>
      </c>
      <c r="CH38" s="52">
        <f t="shared" si="27"/>
        <v>0</v>
      </c>
      <c r="CI38" s="59">
        <f t="shared" si="54"/>
        <v>10</v>
      </c>
    </row>
    <row r="39" spans="1:87" s="2" customFormat="1" ht="15.75" thickBot="1" x14ac:dyDescent="0.3">
      <c r="A39" s="82" t="s">
        <v>114</v>
      </c>
      <c r="B39" s="83"/>
      <c r="C39" s="72">
        <f>SUM(C5:C38)</f>
        <v>23</v>
      </c>
      <c r="D39" s="73"/>
      <c r="E39" s="74">
        <f>SUM(E5:E38)</f>
        <v>112.13880000000002</v>
      </c>
      <c r="F39" s="72">
        <f t="shared" ref="F39" si="133">SUM(F5:F38)</f>
        <v>4</v>
      </c>
      <c r="G39" s="73"/>
      <c r="H39" s="74">
        <f t="shared" ref="H39:I39" si="134">SUM(H5:H38)</f>
        <v>17.982400000000002</v>
      </c>
      <c r="I39" s="72">
        <f t="shared" si="134"/>
        <v>1</v>
      </c>
      <c r="J39" s="73"/>
      <c r="K39" s="74">
        <f t="shared" ref="K39:L39" si="135">SUM(K5:K38)</f>
        <v>4.79</v>
      </c>
      <c r="L39" s="72">
        <f t="shared" si="135"/>
        <v>1</v>
      </c>
      <c r="M39" s="73"/>
      <c r="N39" s="74">
        <f t="shared" ref="N39:O39" si="136">SUM(N5:N38)</f>
        <v>4.5072000000000001</v>
      </c>
      <c r="O39" s="72">
        <f t="shared" si="136"/>
        <v>5</v>
      </c>
      <c r="P39" s="73"/>
      <c r="Q39" s="74">
        <f t="shared" ref="Q39:R39" si="137">SUM(Q5:Q38)</f>
        <v>23.95</v>
      </c>
      <c r="R39" s="72">
        <f t="shared" si="137"/>
        <v>5</v>
      </c>
      <c r="S39" s="73"/>
      <c r="T39" s="74">
        <f t="shared" ref="T39:U39" si="138">SUM(T5:T38)</f>
        <v>23.827999999999999</v>
      </c>
      <c r="U39" s="72">
        <f t="shared" si="138"/>
        <v>25</v>
      </c>
      <c r="V39" s="73"/>
      <c r="W39" s="74">
        <f t="shared" ref="W39:X39" si="139">SUM(W5:W38)</f>
        <v>123.5625</v>
      </c>
      <c r="X39" s="72">
        <f t="shared" si="139"/>
        <v>1</v>
      </c>
      <c r="Y39" s="73"/>
      <c r="Z39" s="74">
        <f t="shared" ref="Z39:AA39" si="140">SUM(Z5:Z38)</f>
        <v>5.1988000000000003</v>
      </c>
      <c r="AA39" s="72">
        <f t="shared" si="140"/>
        <v>32</v>
      </c>
      <c r="AB39" s="73"/>
      <c r="AC39" s="74">
        <f t="shared" ref="AC39:AD39" si="141">SUM(AC5:AC38)</f>
        <v>149.91040000000001</v>
      </c>
      <c r="AD39" s="72">
        <f t="shared" si="141"/>
        <v>5</v>
      </c>
      <c r="AE39" s="73"/>
      <c r="AF39" s="74">
        <f t="shared" ref="AF39:AG39" si="142">SUM(AF5:AF38)</f>
        <v>21.350999999999996</v>
      </c>
      <c r="AG39" s="72">
        <f t="shared" si="142"/>
        <v>3</v>
      </c>
      <c r="AH39" s="73"/>
      <c r="AI39" s="74">
        <f t="shared" ref="AI39:AJ39" si="143">SUM(AI5:AI38)</f>
        <v>13.0626</v>
      </c>
      <c r="AJ39" s="72">
        <f t="shared" si="143"/>
        <v>11</v>
      </c>
      <c r="AK39" s="73"/>
      <c r="AL39" s="74">
        <f t="shared" ref="AL39:AM39" si="144">SUM(AL5:AL38)</f>
        <v>46.513500000000008</v>
      </c>
      <c r="AM39" s="72">
        <f t="shared" si="144"/>
        <v>6</v>
      </c>
      <c r="AN39" s="73"/>
      <c r="AO39" s="74">
        <f t="shared" ref="AO39:AP39" si="145">SUM(AO5:AO38)</f>
        <v>15.294</v>
      </c>
      <c r="AP39" s="72">
        <f t="shared" si="145"/>
        <v>1</v>
      </c>
      <c r="AQ39" s="73"/>
      <c r="AR39" s="74">
        <f t="shared" ref="AR39:AS39" si="146">SUM(AR5:AR38)</f>
        <v>6.3217999999999996</v>
      </c>
      <c r="AS39" s="72">
        <f t="shared" si="146"/>
        <v>1</v>
      </c>
      <c r="AT39" s="73"/>
      <c r="AU39" s="74">
        <f t="shared" ref="AU39:AV39" si="147">SUM(AU5:AU38)</f>
        <v>6.1925999999999988</v>
      </c>
      <c r="AV39" s="72">
        <f t="shared" si="147"/>
        <v>1</v>
      </c>
      <c r="AW39" s="73"/>
      <c r="AX39" s="74">
        <f t="shared" ref="AX39:AY39" si="148">SUM(AX5:AX38)</f>
        <v>5.9704999999999995</v>
      </c>
      <c r="AY39" s="72">
        <f t="shared" si="148"/>
        <v>6</v>
      </c>
      <c r="AZ39" s="73"/>
      <c r="BA39" s="74">
        <f t="shared" ref="BA39:BB39" si="149">SUM(BA5:BA38)</f>
        <v>36.875999999999991</v>
      </c>
      <c r="BB39" s="72">
        <f t="shared" si="149"/>
        <v>1</v>
      </c>
      <c r="BC39" s="73"/>
      <c r="BD39" s="74">
        <f t="shared" ref="BD39:BE39" si="150">SUM(BD5:BD38)</f>
        <v>4.484</v>
      </c>
      <c r="BE39" s="72">
        <f t="shared" si="150"/>
        <v>1</v>
      </c>
      <c r="BF39" s="73"/>
      <c r="BG39" s="74">
        <f t="shared" ref="BG39:BH39" si="151">SUM(BG5:BG38)</f>
        <v>4.9315499999999997</v>
      </c>
      <c r="BH39" s="72">
        <f t="shared" si="151"/>
        <v>2</v>
      </c>
      <c r="BI39" s="73"/>
      <c r="BJ39" s="74">
        <f t="shared" ref="BJ39:BK39" si="152">SUM(BJ5:BJ38)</f>
        <v>6.5932999999999993</v>
      </c>
      <c r="BK39" s="72">
        <f t="shared" si="152"/>
        <v>10</v>
      </c>
      <c r="BL39" s="73"/>
      <c r="BM39" s="74">
        <f t="shared" ref="BM39:BN39" si="153">SUM(BM5:BM38)</f>
        <v>38.905999999999999</v>
      </c>
      <c r="BN39" s="72">
        <f t="shared" si="153"/>
        <v>1</v>
      </c>
      <c r="BO39" s="73"/>
      <c r="BP39" s="74">
        <f t="shared" ref="BP39:BZ39" si="154">SUM(BP5:BP38)</f>
        <v>2.6870500000000002</v>
      </c>
      <c r="BQ39" s="72">
        <f t="shared" ref="BQ39" si="155">SUM(BQ5:BQ38)</f>
        <v>4</v>
      </c>
      <c r="BR39" s="73"/>
      <c r="BS39" s="74">
        <f t="shared" ref="BS39" si="156">SUM(BS5:BS38)</f>
        <v>17.800999999999998</v>
      </c>
      <c r="BT39" s="72">
        <f t="shared" ref="BT39" si="157">SUM(BT5:BT38)</f>
        <v>1</v>
      </c>
      <c r="BU39" s="73"/>
      <c r="BV39" s="74">
        <f t="shared" ref="BV39" si="158">SUM(BV5:BV38)</f>
        <v>5.3020999999999994</v>
      </c>
      <c r="BW39" s="72">
        <f t="shared" ref="BW39" si="159">SUM(BW5:BW38)</f>
        <v>1</v>
      </c>
      <c r="BX39" s="73"/>
      <c r="BY39" s="74">
        <f t="shared" ref="BY39" si="160">SUM(BY5:BY38)</f>
        <v>5.3483000000000001</v>
      </c>
      <c r="BZ39" s="72">
        <f t="shared" si="154"/>
        <v>10</v>
      </c>
      <c r="CA39" s="73"/>
      <c r="CB39" s="74">
        <f t="shared" ref="CB39:CC39" si="161">SUM(CB5:CB38)</f>
        <v>32.233999999999995</v>
      </c>
      <c r="CC39" s="72">
        <f t="shared" si="161"/>
        <v>4</v>
      </c>
      <c r="CD39" s="73"/>
      <c r="CE39" s="74">
        <f>SUM(CE5:CE38)</f>
        <v>9.6768000000000001</v>
      </c>
      <c r="CF39" s="72">
        <f t="shared" ref="CF39" si="162">SUM(CF5:CF38)</f>
        <v>0</v>
      </c>
      <c r="CG39" s="73"/>
      <c r="CH39" s="74">
        <f>SUM(CH5:CH38)</f>
        <v>22.463099999999997</v>
      </c>
      <c r="CI39" s="75">
        <f>SUM(CI5:CI38)</f>
        <v>175</v>
      </c>
    </row>
    <row r="40" spans="1:87" s="2" customFormat="1" ht="15" customHeight="1" thickBot="1" x14ac:dyDescent="0.3">
      <c r="A40" s="76" t="s">
        <v>115</v>
      </c>
      <c r="B40" s="77">
        <f>E39+H39+K39+N39+Q39+T39+W39+Z39+AC39+AF39+AI39+AL39+AO39+AR39+AU39+AX39+BA39+BD39+BG39+BJ39+BM39+BP39+BS39+BV39+BY39+CB39+CE39+CH39</f>
        <v>767.8773000000001</v>
      </c>
      <c r="C40" s="78"/>
      <c r="D40" s="79"/>
      <c r="E40" s="80"/>
      <c r="F40" s="78"/>
      <c r="G40" s="79"/>
      <c r="H40" s="80"/>
      <c r="I40" s="81"/>
      <c r="J40" s="80"/>
      <c r="K40" s="80"/>
      <c r="L40" s="81"/>
      <c r="M40" s="80"/>
      <c r="N40" s="80"/>
      <c r="O40" s="81"/>
      <c r="P40" s="80"/>
      <c r="Q40" s="80"/>
      <c r="R40" s="81"/>
      <c r="S40" s="80"/>
      <c r="T40" s="80"/>
      <c r="U40" s="81"/>
      <c r="V40" s="80"/>
      <c r="W40" s="80"/>
      <c r="X40" s="81"/>
      <c r="Y40" s="80"/>
      <c r="Z40" s="80"/>
      <c r="AA40" s="81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0"/>
      <c r="AV40" s="80"/>
      <c r="AW40" s="80"/>
      <c r="AX40" s="80"/>
      <c r="AY40" s="80"/>
      <c r="AZ40" s="80"/>
      <c r="BA40" s="80"/>
      <c r="BB40" s="80"/>
      <c r="BC40" s="80"/>
      <c r="BD40" s="80"/>
      <c r="BE40" s="80"/>
      <c r="BF40" s="80"/>
      <c r="BG40" s="80"/>
      <c r="BH40" s="80"/>
      <c r="BI40" s="80"/>
      <c r="BJ40" s="80"/>
      <c r="BK40" s="80"/>
      <c r="BL40" s="80"/>
      <c r="BM40" s="80"/>
      <c r="BN40" s="80"/>
      <c r="BO40" s="80"/>
      <c r="BP40" s="80"/>
      <c r="BQ40" s="80"/>
      <c r="BR40" s="80"/>
      <c r="BS40" s="80"/>
      <c r="BT40" s="80"/>
      <c r="BU40" s="80"/>
      <c r="BV40" s="80"/>
      <c r="BW40" s="80"/>
      <c r="BX40" s="80"/>
      <c r="BY40" s="80"/>
      <c r="BZ40" s="80"/>
      <c r="CA40" s="80"/>
      <c r="CB40" s="80"/>
      <c r="CC40" s="80"/>
      <c r="CD40" s="80"/>
      <c r="CE40" s="80"/>
      <c r="CF40" s="80"/>
      <c r="CG40" s="80"/>
      <c r="CH40" s="80"/>
      <c r="CI40" s="43"/>
    </row>
    <row r="41" spans="1:87" x14ac:dyDescent="0.25">
      <c r="A41" s="3"/>
      <c r="B41" s="47"/>
      <c r="C41" s="3"/>
      <c r="D41" s="3"/>
      <c r="E41" s="3"/>
      <c r="F41" s="3"/>
      <c r="G41" s="3"/>
      <c r="H41" s="3"/>
      <c r="I41" s="3"/>
      <c r="J41" s="3"/>
      <c r="K41" s="3"/>
    </row>
    <row r="42" spans="1:87" x14ac:dyDescent="0.25">
      <c r="A42" s="3"/>
      <c r="B42" s="47"/>
      <c r="C42" s="3"/>
      <c r="D42" s="3"/>
      <c r="E42" s="3"/>
      <c r="F42" s="3"/>
      <c r="G42" s="3"/>
      <c r="H42" s="3"/>
      <c r="I42" s="3"/>
      <c r="J42" s="3"/>
      <c r="K42" s="3"/>
      <c r="CI42" s="45"/>
    </row>
    <row r="43" spans="1:87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87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8" spans="1:87" x14ac:dyDescent="0.25">
      <c r="B48" s="44"/>
    </row>
  </sheetData>
  <mergeCells count="6">
    <mergeCell ref="A39:B39"/>
    <mergeCell ref="C1:N3"/>
    <mergeCell ref="O1:Z3"/>
    <mergeCell ref="AA1:AL3"/>
    <mergeCell ref="AM1:CI3"/>
    <mergeCell ref="A12:A38"/>
  </mergeCells>
  <pageMargins left="0.23622047244094491" right="0.23622047244094491" top="0.74803149606299213" bottom="0.74803149606299213" header="0.31496062992125984" footer="0.31496062992125984"/>
  <pageSetup paperSize="8" scale="82" orientation="landscape" r:id="rId1"/>
  <colBreaks count="5" manualBreakCount="5">
    <brk id="14" max="39" man="1"/>
    <brk id="26" max="39" man="1"/>
    <brk id="38" max="39" man="1"/>
    <brk id="50" max="39" man="1"/>
    <brk id="77" max="3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5"/>
  <sheetViews>
    <sheetView zoomScaleNormal="100" workbookViewId="0">
      <selection sqref="A1:K3"/>
    </sheetView>
  </sheetViews>
  <sheetFormatPr defaultRowHeight="15" x14ac:dyDescent="0.25"/>
  <cols>
    <col min="3" max="3" width="9.140625" style="11"/>
    <col min="4" max="4" width="27.42578125" customWidth="1"/>
  </cols>
  <sheetData>
    <row r="1" spans="1:11" ht="15" customHeight="1" x14ac:dyDescent="0.25">
      <c r="A1" s="84" t="s">
        <v>83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1" ht="15" customHeight="1" x14ac:dyDescent="0.25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ht="15.75" customHeight="1" x14ac:dyDescent="0.2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x14ac:dyDescent="0.25">
      <c r="D4" s="88" t="s">
        <v>33</v>
      </c>
      <c r="E4" s="89"/>
      <c r="F4" s="89"/>
      <c r="G4" s="89"/>
      <c r="H4" s="90"/>
    </row>
    <row r="5" spans="1:11" ht="30" x14ac:dyDescent="0.25">
      <c r="D5" s="6"/>
      <c r="E5" s="7" t="s">
        <v>10</v>
      </c>
      <c r="F5" s="7" t="s">
        <v>11</v>
      </c>
      <c r="G5" s="7" t="s">
        <v>12</v>
      </c>
      <c r="H5" s="7" t="s">
        <v>13</v>
      </c>
    </row>
    <row r="6" spans="1:11" x14ac:dyDescent="0.25">
      <c r="C6" s="22" t="s">
        <v>26</v>
      </c>
      <c r="D6" s="8" t="s">
        <v>14</v>
      </c>
      <c r="E6" s="9">
        <v>1.35</v>
      </c>
      <c r="F6" s="9">
        <v>1.24</v>
      </c>
      <c r="G6" s="10">
        <v>1</v>
      </c>
      <c r="H6" s="9">
        <f>E6*F6*G6</f>
        <v>1.6740000000000002</v>
      </c>
    </row>
    <row r="7" spans="1:11" x14ac:dyDescent="0.25">
      <c r="C7" s="22" t="s">
        <v>27</v>
      </c>
      <c r="D7" s="8" t="s">
        <v>15</v>
      </c>
      <c r="E7" s="9">
        <v>0.24</v>
      </c>
      <c r="F7" s="9">
        <v>1.74</v>
      </c>
      <c r="G7" s="10">
        <v>3</v>
      </c>
      <c r="H7" s="9">
        <f t="shared" ref="H7:H9" si="0">E7*F7*G7</f>
        <v>1.2527999999999999</v>
      </c>
    </row>
    <row r="8" spans="1:11" x14ac:dyDescent="0.25">
      <c r="C8" s="22" t="s">
        <v>28</v>
      </c>
      <c r="D8" s="8" t="s">
        <v>16</v>
      </c>
      <c r="E8" s="9">
        <v>0.49</v>
      </c>
      <c r="F8" s="9">
        <v>1.74</v>
      </c>
      <c r="G8" s="10">
        <v>1</v>
      </c>
      <c r="H8" s="9">
        <f t="shared" si="0"/>
        <v>0.85260000000000002</v>
      </c>
    </row>
    <row r="9" spans="1:11" x14ac:dyDescent="0.25">
      <c r="C9" s="22" t="s">
        <v>29</v>
      </c>
      <c r="D9" s="8" t="s">
        <v>17</v>
      </c>
      <c r="E9" s="9">
        <v>0.63</v>
      </c>
      <c r="F9" s="9">
        <v>1.74</v>
      </c>
      <c r="G9" s="10">
        <v>1</v>
      </c>
      <c r="H9" s="9">
        <f t="shared" si="0"/>
        <v>1.0962000000000001</v>
      </c>
    </row>
    <row r="10" spans="1:11" x14ac:dyDescent="0.25">
      <c r="E10" s="11"/>
      <c r="F10" s="92" t="s">
        <v>18</v>
      </c>
      <c r="G10" s="92"/>
      <c r="H10" s="23">
        <f>SUM(H6:H9)</f>
        <v>4.8756000000000004</v>
      </c>
    </row>
    <row r="12" spans="1:11" ht="15" customHeight="1" x14ac:dyDescent="0.25">
      <c r="D12" s="88" t="s">
        <v>34</v>
      </c>
      <c r="E12" s="89"/>
      <c r="F12" s="89"/>
      <c r="G12" s="89"/>
      <c r="H12" s="90"/>
    </row>
    <row r="13" spans="1:11" ht="30" x14ac:dyDescent="0.25">
      <c r="D13" s="6"/>
      <c r="E13" s="7" t="s">
        <v>10</v>
      </c>
      <c r="F13" s="7" t="s">
        <v>11</v>
      </c>
      <c r="G13" s="7" t="s">
        <v>12</v>
      </c>
      <c r="H13" s="7" t="s">
        <v>13</v>
      </c>
    </row>
    <row r="14" spans="1:11" x14ac:dyDescent="0.25">
      <c r="C14" s="22" t="s">
        <v>26</v>
      </c>
      <c r="D14" s="8" t="s">
        <v>14</v>
      </c>
      <c r="E14" s="9">
        <v>1.4</v>
      </c>
      <c r="F14" s="9">
        <v>1.04</v>
      </c>
      <c r="G14" s="10">
        <v>1</v>
      </c>
      <c r="H14" s="9">
        <f>E14*F14*G14</f>
        <v>1.456</v>
      </c>
    </row>
    <row r="15" spans="1:11" x14ac:dyDescent="0.25">
      <c r="C15" s="22" t="s">
        <v>27</v>
      </c>
      <c r="D15" s="8" t="s">
        <v>15</v>
      </c>
      <c r="E15" s="9">
        <v>0.3</v>
      </c>
      <c r="F15" s="9">
        <v>1.54</v>
      </c>
      <c r="G15" s="10">
        <v>2</v>
      </c>
      <c r="H15" s="9">
        <f t="shared" ref="H15:H18" si="1">E15*F15*G15</f>
        <v>0.92399999999999993</v>
      </c>
    </row>
    <row r="16" spans="1:11" x14ac:dyDescent="0.25">
      <c r="C16" s="22" t="s">
        <v>27</v>
      </c>
      <c r="D16" s="8" t="s">
        <v>45</v>
      </c>
      <c r="E16" s="9">
        <v>0.3</v>
      </c>
      <c r="F16" s="9">
        <v>1.26</v>
      </c>
      <c r="G16" s="10">
        <v>1</v>
      </c>
      <c r="H16" s="9">
        <f t="shared" si="1"/>
        <v>0.378</v>
      </c>
    </row>
    <row r="17" spans="3:8" x14ac:dyDescent="0.25">
      <c r="C17" s="22" t="s">
        <v>28</v>
      </c>
      <c r="D17" s="8" t="s">
        <v>16</v>
      </c>
      <c r="E17" s="9">
        <v>0.61</v>
      </c>
      <c r="F17" s="9">
        <v>1.46</v>
      </c>
      <c r="G17" s="10">
        <v>1</v>
      </c>
      <c r="H17" s="9">
        <f t="shared" si="1"/>
        <v>0.89059999999999995</v>
      </c>
    </row>
    <row r="18" spans="3:8" x14ac:dyDescent="0.25">
      <c r="C18" s="22" t="s">
        <v>29</v>
      </c>
      <c r="D18" s="8" t="s">
        <v>17</v>
      </c>
      <c r="E18" s="9">
        <v>0.55000000000000004</v>
      </c>
      <c r="F18" s="9">
        <v>1.54</v>
      </c>
      <c r="G18" s="10">
        <v>1</v>
      </c>
      <c r="H18" s="9">
        <f t="shared" si="1"/>
        <v>0.84700000000000009</v>
      </c>
    </row>
    <row r="19" spans="3:8" x14ac:dyDescent="0.25">
      <c r="E19" s="11"/>
      <c r="F19" s="93" t="s">
        <v>18</v>
      </c>
      <c r="G19" s="93"/>
      <c r="H19" s="28">
        <f>SUM(H14:H18)</f>
        <v>4.4956000000000005</v>
      </c>
    </row>
    <row r="21" spans="3:8" x14ac:dyDescent="0.25">
      <c r="D21" s="88" t="s">
        <v>35</v>
      </c>
      <c r="E21" s="89"/>
      <c r="F21" s="89"/>
      <c r="G21" s="89"/>
      <c r="H21" s="90"/>
    </row>
    <row r="22" spans="3:8" ht="30" x14ac:dyDescent="0.25">
      <c r="D22" s="6"/>
      <c r="E22" s="27" t="s">
        <v>10</v>
      </c>
      <c r="F22" s="27" t="s">
        <v>11</v>
      </c>
      <c r="G22" s="27" t="s">
        <v>12</v>
      </c>
      <c r="H22" s="27" t="s">
        <v>13</v>
      </c>
    </row>
    <row r="23" spans="3:8" x14ac:dyDescent="0.25">
      <c r="C23" s="22" t="s">
        <v>26</v>
      </c>
      <c r="D23" s="8" t="s">
        <v>14</v>
      </c>
      <c r="E23" s="9">
        <v>1.34</v>
      </c>
      <c r="F23" s="9">
        <v>1.24</v>
      </c>
      <c r="G23" s="10">
        <v>1</v>
      </c>
      <c r="H23" s="9">
        <f t="shared" ref="H23:H26" si="2">E23*F23*G23</f>
        <v>1.6616000000000002</v>
      </c>
    </row>
    <row r="24" spans="3:8" x14ac:dyDescent="0.25">
      <c r="C24" s="22" t="s">
        <v>27</v>
      </c>
      <c r="D24" s="8" t="s">
        <v>15</v>
      </c>
      <c r="E24" s="9">
        <v>0.24</v>
      </c>
      <c r="F24" s="9">
        <v>1.74</v>
      </c>
      <c r="G24" s="10">
        <v>3</v>
      </c>
      <c r="H24" s="9">
        <f t="shared" si="2"/>
        <v>1.2527999999999999</v>
      </c>
    </row>
    <row r="25" spans="3:8" x14ac:dyDescent="0.25">
      <c r="C25" s="22" t="s">
        <v>28</v>
      </c>
      <c r="D25" s="8" t="s">
        <v>16</v>
      </c>
      <c r="E25" s="9">
        <v>0.48</v>
      </c>
      <c r="F25" s="9">
        <v>1.66</v>
      </c>
      <c r="G25" s="10">
        <v>1</v>
      </c>
      <c r="H25" s="9">
        <f t="shared" si="2"/>
        <v>0.79679999999999995</v>
      </c>
    </row>
    <row r="26" spans="3:8" x14ac:dyDescent="0.25">
      <c r="C26" s="22" t="s">
        <v>29</v>
      </c>
      <c r="D26" s="8" t="s">
        <v>17</v>
      </c>
      <c r="E26" s="9">
        <v>0.62</v>
      </c>
      <c r="F26" s="9">
        <v>1.74</v>
      </c>
      <c r="G26" s="10">
        <v>1</v>
      </c>
      <c r="H26" s="9">
        <f t="shared" si="2"/>
        <v>1.0788</v>
      </c>
    </row>
    <row r="27" spans="3:8" x14ac:dyDescent="0.25">
      <c r="E27" s="11"/>
      <c r="F27" s="92" t="s">
        <v>18</v>
      </c>
      <c r="G27" s="92"/>
      <c r="H27" s="23">
        <f>SUM(H23:H26)</f>
        <v>4.79</v>
      </c>
    </row>
    <row r="28" spans="3:8" x14ac:dyDescent="0.25">
      <c r="E28" s="11"/>
      <c r="F28" s="29"/>
      <c r="G28" s="29"/>
    </row>
    <row r="29" spans="3:8" x14ac:dyDescent="0.25">
      <c r="D29" s="88" t="s">
        <v>36</v>
      </c>
      <c r="E29" s="89"/>
      <c r="F29" s="89"/>
      <c r="G29" s="89"/>
      <c r="H29" s="90"/>
    </row>
    <row r="30" spans="3:8" ht="30" x14ac:dyDescent="0.25">
      <c r="D30" s="6"/>
      <c r="E30" s="7" t="s">
        <v>10</v>
      </c>
      <c r="F30" s="7" t="s">
        <v>11</v>
      </c>
      <c r="G30" s="7" t="s">
        <v>12</v>
      </c>
      <c r="H30" s="7" t="s">
        <v>13</v>
      </c>
    </row>
    <row r="31" spans="3:8" x14ac:dyDescent="0.25">
      <c r="C31" s="22" t="s">
        <v>26</v>
      </c>
      <c r="D31" s="8" t="s">
        <v>14</v>
      </c>
      <c r="E31" s="9">
        <v>1.44</v>
      </c>
      <c r="F31" s="9">
        <v>1.03</v>
      </c>
      <c r="G31" s="10">
        <v>1</v>
      </c>
      <c r="H31" s="9">
        <f t="shared" ref="H31:H34" si="3">E31*F31*G31</f>
        <v>1.4832000000000001</v>
      </c>
    </row>
    <row r="32" spans="3:8" x14ac:dyDescent="0.25">
      <c r="C32" s="22" t="s">
        <v>27</v>
      </c>
      <c r="D32" s="8" t="s">
        <v>15</v>
      </c>
      <c r="E32" s="9">
        <v>0.28000000000000003</v>
      </c>
      <c r="F32" s="9">
        <v>1.53</v>
      </c>
      <c r="G32" s="10">
        <v>3</v>
      </c>
      <c r="H32" s="9">
        <f t="shared" si="3"/>
        <v>1.2852000000000001</v>
      </c>
    </row>
    <row r="33" spans="3:8" x14ac:dyDescent="0.25">
      <c r="C33" s="22" t="s">
        <v>28</v>
      </c>
      <c r="D33" s="8" t="s">
        <v>16</v>
      </c>
      <c r="E33" s="9">
        <v>0.56999999999999995</v>
      </c>
      <c r="F33" s="9">
        <v>1.44</v>
      </c>
      <c r="G33" s="10">
        <v>1</v>
      </c>
      <c r="H33" s="9">
        <f t="shared" si="3"/>
        <v>0.82079999999999986</v>
      </c>
    </row>
    <row r="34" spans="3:8" x14ac:dyDescent="0.25">
      <c r="C34" s="22" t="s">
        <v>29</v>
      </c>
      <c r="D34" s="8" t="s">
        <v>17</v>
      </c>
      <c r="E34" s="9">
        <v>0.6</v>
      </c>
      <c r="F34" s="9">
        <v>1.53</v>
      </c>
      <c r="G34" s="10">
        <v>1</v>
      </c>
      <c r="H34" s="9">
        <f t="shared" si="3"/>
        <v>0.91799999999999993</v>
      </c>
    </row>
    <row r="35" spans="3:8" x14ac:dyDescent="0.25">
      <c r="E35" s="11"/>
      <c r="F35" s="92" t="s">
        <v>18</v>
      </c>
      <c r="G35" s="92"/>
      <c r="H35" s="23">
        <f>SUM(H31:H34)</f>
        <v>4.5072000000000001</v>
      </c>
    </row>
    <row r="37" spans="3:8" x14ac:dyDescent="0.25">
      <c r="D37" s="88" t="s">
        <v>37</v>
      </c>
      <c r="E37" s="89"/>
      <c r="F37" s="89"/>
      <c r="G37" s="89"/>
      <c r="H37" s="90"/>
    </row>
    <row r="38" spans="3:8" ht="30" x14ac:dyDescent="0.25">
      <c r="D38" s="6"/>
      <c r="E38" s="7" t="s">
        <v>10</v>
      </c>
      <c r="F38" s="7" t="s">
        <v>11</v>
      </c>
      <c r="G38" s="7" t="s">
        <v>12</v>
      </c>
      <c r="H38" s="7" t="s">
        <v>13</v>
      </c>
    </row>
    <row r="39" spans="3:8" x14ac:dyDescent="0.25">
      <c r="C39" s="22" t="s">
        <v>26</v>
      </c>
      <c r="D39" s="8" t="s">
        <v>14</v>
      </c>
      <c r="E39" s="9">
        <v>1.34</v>
      </c>
      <c r="F39" s="9">
        <v>1.24</v>
      </c>
      <c r="G39" s="10">
        <v>1</v>
      </c>
      <c r="H39" s="9">
        <f t="shared" ref="H39:H42" si="4">E39*F39*G39</f>
        <v>1.6616000000000002</v>
      </c>
    </row>
    <row r="40" spans="3:8" x14ac:dyDescent="0.25">
      <c r="C40" s="22" t="s">
        <v>27</v>
      </c>
      <c r="D40" s="8" t="s">
        <v>15</v>
      </c>
      <c r="E40" s="9">
        <v>0.24</v>
      </c>
      <c r="F40" s="9">
        <v>1.74</v>
      </c>
      <c r="G40" s="10">
        <v>3</v>
      </c>
      <c r="H40" s="9">
        <f t="shared" si="4"/>
        <v>1.2527999999999999</v>
      </c>
    </row>
    <row r="41" spans="3:8" x14ac:dyDescent="0.25">
      <c r="C41" s="22" t="s">
        <v>28</v>
      </c>
      <c r="D41" s="8" t="s">
        <v>16</v>
      </c>
      <c r="E41" s="9">
        <v>0.48</v>
      </c>
      <c r="F41" s="9">
        <v>1.66</v>
      </c>
      <c r="G41" s="10">
        <v>1</v>
      </c>
      <c r="H41" s="9">
        <f t="shared" si="4"/>
        <v>0.79679999999999995</v>
      </c>
    </row>
    <row r="42" spans="3:8" x14ac:dyDescent="0.25">
      <c r="C42" s="22" t="s">
        <v>29</v>
      </c>
      <c r="D42" s="8" t="s">
        <v>17</v>
      </c>
      <c r="E42" s="9">
        <v>0.62</v>
      </c>
      <c r="F42" s="9">
        <v>1.74</v>
      </c>
      <c r="G42" s="10">
        <v>1</v>
      </c>
      <c r="H42" s="9">
        <f t="shared" si="4"/>
        <v>1.0788</v>
      </c>
    </row>
    <row r="43" spans="3:8" x14ac:dyDescent="0.25">
      <c r="E43" s="11"/>
      <c r="F43" s="92" t="s">
        <v>18</v>
      </c>
      <c r="G43" s="92"/>
      <c r="H43" s="23">
        <f>SUM(H39:H42)</f>
        <v>4.79</v>
      </c>
    </row>
    <row r="45" spans="3:8" x14ac:dyDescent="0.25">
      <c r="D45" s="88" t="s">
        <v>46</v>
      </c>
      <c r="E45" s="89"/>
      <c r="F45" s="89"/>
      <c r="G45" s="89"/>
      <c r="H45" s="90"/>
    </row>
    <row r="46" spans="3:8" ht="30" x14ac:dyDescent="0.25">
      <c r="D46" s="6"/>
      <c r="E46" s="27" t="s">
        <v>10</v>
      </c>
      <c r="F46" s="27" t="s">
        <v>11</v>
      </c>
      <c r="G46" s="27" t="s">
        <v>12</v>
      </c>
      <c r="H46" s="27" t="s">
        <v>13</v>
      </c>
    </row>
    <row r="47" spans="3:8" ht="21.6" customHeight="1" x14ac:dyDescent="0.25">
      <c r="C47" s="22" t="s">
        <v>26</v>
      </c>
      <c r="D47" s="8" t="s">
        <v>14</v>
      </c>
      <c r="E47" s="9">
        <v>1.35</v>
      </c>
      <c r="F47" s="9">
        <v>1.25</v>
      </c>
      <c r="G47" s="10">
        <v>1</v>
      </c>
      <c r="H47" s="9">
        <f>E47*F47*G47</f>
        <v>1.6875</v>
      </c>
    </row>
    <row r="48" spans="3:8" x14ac:dyDescent="0.25">
      <c r="C48" s="22" t="s">
        <v>27</v>
      </c>
      <c r="D48" s="8" t="s">
        <v>15</v>
      </c>
      <c r="E48" s="9">
        <v>0.25</v>
      </c>
      <c r="F48" s="9">
        <v>1.75</v>
      </c>
      <c r="G48" s="10">
        <v>3</v>
      </c>
      <c r="H48" s="9">
        <f t="shared" ref="H48:H52" si="5">E48*F48*G48</f>
        <v>1.3125</v>
      </c>
    </row>
    <row r="49" spans="3:8" x14ac:dyDescent="0.25">
      <c r="C49" s="22" t="s">
        <v>28</v>
      </c>
      <c r="D49" s="8" t="s">
        <v>16</v>
      </c>
      <c r="E49" s="9">
        <v>0.5</v>
      </c>
      <c r="F49" s="9">
        <v>1.24</v>
      </c>
      <c r="G49" s="10">
        <v>1</v>
      </c>
      <c r="H49" s="9">
        <f t="shared" si="5"/>
        <v>0.62</v>
      </c>
    </row>
    <row r="50" spans="3:8" x14ac:dyDescent="0.25">
      <c r="C50" s="22" t="s">
        <v>29</v>
      </c>
      <c r="D50" s="8" t="s">
        <v>17</v>
      </c>
      <c r="E50" s="9">
        <v>0.56000000000000005</v>
      </c>
      <c r="F50" s="9">
        <v>1.32</v>
      </c>
      <c r="G50" s="10">
        <v>1</v>
      </c>
      <c r="H50" s="9">
        <f t="shared" si="5"/>
        <v>0.73920000000000008</v>
      </c>
    </row>
    <row r="51" spans="3:8" x14ac:dyDescent="0.25">
      <c r="C51" s="22" t="s">
        <v>30</v>
      </c>
      <c r="D51" s="8" t="s">
        <v>19</v>
      </c>
      <c r="E51" s="9">
        <v>0.32</v>
      </c>
      <c r="F51" s="9">
        <v>0.64</v>
      </c>
      <c r="G51" s="10">
        <v>1</v>
      </c>
      <c r="H51" s="9">
        <f t="shared" si="5"/>
        <v>0.20480000000000001</v>
      </c>
    </row>
    <row r="52" spans="3:8" x14ac:dyDescent="0.25">
      <c r="C52" s="22" t="s">
        <v>31</v>
      </c>
      <c r="D52" s="8" t="s">
        <v>44</v>
      </c>
      <c r="E52" s="9">
        <v>0.36</v>
      </c>
      <c r="F52" s="9">
        <v>0.56000000000000005</v>
      </c>
      <c r="G52" s="10">
        <v>1</v>
      </c>
      <c r="H52" s="9">
        <f t="shared" si="5"/>
        <v>0.2016</v>
      </c>
    </row>
    <row r="53" spans="3:8" x14ac:dyDescent="0.25">
      <c r="E53" s="11"/>
      <c r="F53" s="93" t="s">
        <v>18</v>
      </c>
      <c r="G53" s="93"/>
      <c r="H53" s="28">
        <f>SUM(H47:H52)</f>
        <v>4.7656000000000001</v>
      </c>
    </row>
    <row r="54" spans="3:8" x14ac:dyDescent="0.25">
      <c r="E54" s="11"/>
      <c r="F54" s="14"/>
      <c r="G54" s="14"/>
      <c r="H54" s="15"/>
    </row>
    <row r="55" spans="3:8" x14ac:dyDescent="0.25">
      <c r="D55" s="88" t="s">
        <v>38</v>
      </c>
      <c r="E55" s="89"/>
      <c r="F55" s="89"/>
      <c r="G55" s="89"/>
      <c r="H55" s="90"/>
    </row>
    <row r="56" spans="3:8" ht="30" x14ac:dyDescent="0.25">
      <c r="D56" s="6"/>
      <c r="E56" s="7" t="s">
        <v>10</v>
      </c>
      <c r="F56" s="7" t="s">
        <v>11</v>
      </c>
      <c r="G56" s="7" t="s">
        <v>12</v>
      </c>
      <c r="H56" s="7" t="s">
        <v>13</v>
      </c>
    </row>
    <row r="57" spans="3:8" x14ac:dyDescent="0.25">
      <c r="C57" s="22" t="s">
        <v>26</v>
      </c>
      <c r="D57" s="8" t="s">
        <v>14</v>
      </c>
      <c r="E57" s="9">
        <v>1.35</v>
      </c>
      <c r="F57" s="9">
        <v>1.25</v>
      </c>
      <c r="G57" s="10">
        <v>1</v>
      </c>
      <c r="H57" s="9">
        <f t="shared" ref="H57:H60" si="6">E57*F57*G57</f>
        <v>1.6875</v>
      </c>
    </row>
    <row r="58" spans="3:8" x14ac:dyDescent="0.25">
      <c r="C58" s="22" t="s">
        <v>27</v>
      </c>
      <c r="D58" s="8" t="s">
        <v>15</v>
      </c>
      <c r="E58" s="9">
        <v>0.25</v>
      </c>
      <c r="F58" s="9">
        <v>1.75</v>
      </c>
      <c r="G58" s="10">
        <v>3</v>
      </c>
      <c r="H58" s="9">
        <f t="shared" si="6"/>
        <v>1.3125</v>
      </c>
    </row>
    <row r="59" spans="3:8" x14ac:dyDescent="0.25">
      <c r="C59" s="22" t="s">
        <v>28</v>
      </c>
      <c r="D59" s="8" t="s">
        <v>16</v>
      </c>
      <c r="E59" s="9">
        <v>0.5</v>
      </c>
      <c r="F59" s="9">
        <v>1.68</v>
      </c>
      <c r="G59" s="10">
        <v>1</v>
      </c>
      <c r="H59" s="9">
        <f t="shared" si="6"/>
        <v>0.84</v>
      </c>
    </row>
    <row r="60" spans="3:8" x14ac:dyDescent="0.25">
      <c r="C60" s="22" t="s">
        <v>29</v>
      </c>
      <c r="D60" s="8" t="s">
        <v>17</v>
      </c>
      <c r="E60" s="9">
        <v>0.63</v>
      </c>
      <c r="F60" s="9">
        <v>1.75</v>
      </c>
      <c r="G60" s="10">
        <v>1</v>
      </c>
      <c r="H60" s="9">
        <f t="shared" si="6"/>
        <v>1.1025</v>
      </c>
    </row>
    <row r="61" spans="3:8" x14ac:dyDescent="0.25">
      <c r="E61" s="11"/>
      <c r="F61" s="92" t="s">
        <v>18</v>
      </c>
      <c r="G61" s="92"/>
      <c r="H61" s="23">
        <f>SUM(H57:H60)</f>
        <v>4.9424999999999999</v>
      </c>
    </row>
    <row r="63" spans="3:8" x14ac:dyDescent="0.25">
      <c r="D63" s="88" t="s">
        <v>39</v>
      </c>
      <c r="E63" s="89"/>
      <c r="F63" s="89"/>
      <c r="G63" s="89"/>
      <c r="H63" s="90"/>
    </row>
    <row r="64" spans="3:8" ht="30" x14ac:dyDescent="0.25">
      <c r="D64" s="6"/>
      <c r="E64" s="7" t="s">
        <v>10</v>
      </c>
      <c r="F64" s="7" t="s">
        <v>11</v>
      </c>
      <c r="G64" s="7" t="s">
        <v>12</v>
      </c>
      <c r="H64" s="7" t="s">
        <v>13</v>
      </c>
    </row>
    <row r="65" spans="3:8" x14ac:dyDescent="0.25">
      <c r="C65" s="22" t="s">
        <v>26</v>
      </c>
      <c r="D65" s="8" t="s">
        <v>14</v>
      </c>
      <c r="E65" s="9">
        <v>1.38</v>
      </c>
      <c r="F65" s="9">
        <v>1.29</v>
      </c>
      <c r="G65" s="10">
        <v>1</v>
      </c>
      <c r="H65" s="9">
        <f t="shared" ref="H65:H68" si="7">E65*F65*G65</f>
        <v>1.7802</v>
      </c>
    </row>
    <row r="66" spans="3:8" x14ac:dyDescent="0.25">
      <c r="C66" s="22" t="s">
        <v>27</v>
      </c>
      <c r="D66" s="8" t="s">
        <v>15</v>
      </c>
      <c r="E66" s="9">
        <v>0.28000000000000003</v>
      </c>
      <c r="F66" s="9">
        <v>1.79</v>
      </c>
      <c r="G66" s="10">
        <v>3</v>
      </c>
      <c r="H66" s="9">
        <f t="shared" si="7"/>
        <v>1.5036000000000003</v>
      </c>
    </row>
    <row r="67" spans="3:8" x14ac:dyDescent="0.25">
      <c r="C67" s="22" t="s">
        <v>28</v>
      </c>
      <c r="D67" s="8" t="s">
        <v>16</v>
      </c>
      <c r="E67" s="9">
        <v>0.54</v>
      </c>
      <c r="F67" s="9">
        <v>1.69</v>
      </c>
      <c r="G67" s="10">
        <v>1</v>
      </c>
      <c r="H67" s="9">
        <f t="shared" si="7"/>
        <v>0.91260000000000008</v>
      </c>
    </row>
    <row r="68" spans="3:8" x14ac:dyDescent="0.25">
      <c r="C68" s="22" t="s">
        <v>29</v>
      </c>
      <c r="D68" s="8" t="s">
        <v>17</v>
      </c>
      <c r="E68" s="9">
        <v>0.56000000000000005</v>
      </c>
      <c r="F68" s="9">
        <v>1.79</v>
      </c>
      <c r="G68" s="10">
        <v>1</v>
      </c>
      <c r="H68" s="9">
        <f t="shared" si="7"/>
        <v>1.0024000000000002</v>
      </c>
    </row>
    <row r="69" spans="3:8" x14ac:dyDescent="0.25">
      <c r="E69" s="11"/>
      <c r="F69" s="92" t="s">
        <v>18</v>
      </c>
      <c r="G69" s="92"/>
      <c r="H69" s="23">
        <f>SUM(H65:H68)</f>
        <v>5.1988000000000003</v>
      </c>
    </row>
    <row r="71" spans="3:8" x14ac:dyDescent="0.25">
      <c r="D71" s="88" t="s">
        <v>40</v>
      </c>
      <c r="E71" s="89"/>
      <c r="F71" s="89"/>
      <c r="G71" s="89"/>
      <c r="H71" s="90"/>
    </row>
    <row r="72" spans="3:8" ht="30" x14ac:dyDescent="0.25">
      <c r="D72" s="6"/>
      <c r="E72" s="7" t="s">
        <v>10</v>
      </c>
      <c r="F72" s="7" t="s">
        <v>11</v>
      </c>
      <c r="G72" s="7" t="s">
        <v>12</v>
      </c>
      <c r="H72" s="7" t="s">
        <v>13</v>
      </c>
    </row>
    <row r="73" spans="3:8" x14ac:dyDescent="0.25">
      <c r="C73" s="22" t="s">
        <v>26</v>
      </c>
      <c r="D73" s="8" t="s">
        <v>14</v>
      </c>
      <c r="E73" s="9">
        <v>1.35</v>
      </c>
      <c r="F73" s="9">
        <v>1.24</v>
      </c>
      <c r="G73" s="10">
        <v>1</v>
      </c>
      <c r="H73" s="9">
        <f t="shared" ref="H73:H76" si="8">E73*F73*G73</f>
        <v>1.6740000000000002</v>
      </c>
    </row>
    <row r="74" spans="3:8" x14ac:dyDescent="0.25">
      <c r="C74" s="22" t="s">
        <v>27</v>
      </c>
      <c r="D74" s="8" t="s">
        <v>15</v>
      </c>
      <c r="E74" s="9">
        <v>0.24</v>
      </c>
      <c r="F74" s="9">
        <v>1.74</v>
      </c>
      <c r="G74" s="10">
        <v>3</v>
      </c>
      <c r="H74" s="9">
        <f t="shared" si="8"/>
        <v>1.2527999999999999</v>
      </c>
    </row>
    <row r="75" spans="3:8" x14ac:dyDescent="0.25">
      <c r="C75" s="22" t="s">
        <v>28</v>
      </c>
      <c r="D75" s="8" t="s">
        <v>16</v>
      </c>
      <c r="E75" s="9">
        <v>0.49</v>
      </c>
      <c r="F75" s="9">
        <v>1.67</v>
      </c>
      <c r="G75" s="10">
        <v>1</v>
      </c>
      <c r="H75" s="9">
        <f t="shared" si="8"/>
        <v>0.81829999999999992</v>
      </c>
    </row>
    <row r="76" spans="3:8" x14ac:dyDescent="0.25">
      <c r="C76" s="22" t="s">
        <v>29</v>
      </c>
      <c r="D76" s="8" t="s">
        <v>17</v>
      </c>
      <c r="E76" s="9">
        <v>0.54</v>
      </c>
      <c r="F76" s="9">
        <v>1.74</v>
      </c>
      <c r="G76" s="10">
        <v>1</v>
      </c>
      <c r="H76" s="9">
        <f t="shared" si="8"/>
        <v>0.9396000000000001</v>
      </c>
    </row>
    <row r="77" spans="3:8" x14ac:dyDescent="0.25">
      <c r="E77" s="11"/>
      <c r="F77" s="91" t="s">
        <v>18</v>
      </c>
      <c r="G77" s="91"/>
      <c r="H77" s="21">
        <f>SUM(H73:H76)</f>
        <v>4.6847000000000003</v>
      </c>
    </row>
    <row r="78" spans="3:8" x14ac:dyDescent="0.25">
      <c r="E78" s="11"/>
      <c r="F78" s="14"/>
      <c r="G78" s="14"/>
      <c r="H78" s="15"/>
    </row>
    <row r="79" spans="3:8" x14ac:dyDescent="0.25">
      <c r="D79" s="88" t="s">
        <v>41</v>
      </c>
      <c r="E79" s="89"/>
      <c r="F79" s="89"/>
      <c r="G79" s="89"/>
      <c r="H79" s="90"/>
    </row>
    <row r="80" spans="3:8" ht="30" x14ac:dyDescent="0.25">
      <c r="D80" s="6"/>
      <c r="E80" s="7" t="s">
        <v>10</v>
      </c>
      <c r="F80" s="7" t="s">
        <v>11</v>
      </c>
      <c r="G80" s="7" t="s">
        <v>12</v>
      </c>
      <c r="H80" s="7" t="s">
        <v>13</v>
      </c>
    </row>
    <row r="81" spans="3:8" x14ac:dyDescent="0.25">
      <c r="C81" s="22" t="s">
        <v>26</v>
      </c>
      <c r="D81" s="8" t="s">
        <v>14</v>
      </c>
      <c r="E81" s="12">
        <v>1.24</v>
      </c>
      <c r="F81" s="12">
        <v>0.97</v>
      </c>
      <c r="G81" s="13">
        <v>1</v>
      </c>
      <c r="H81" s="9">
        <f t="shared" ref="H81:H84" si="9">E81*F81*G81</f>
        <v>1.2027999999999999</v>
      </c>
    </row>
    <row r="82" spans="3:8" x14ac:dyDescent="0.25">
      <c r="C82" s="22" t="s">
        <v>27</v>
      </c>
      <c r="D82" s="8" t="s">
        <v>15</v>
      </c>
      <c r="E82" s="12">
        <v>0.38</v>
      </c>
      <c r="F82" s="12">
        <v>1.47</v>
      </c>
      <c r="G82" s="13">
        <v>3</v>
      </c>
      <c r="H82" s="9">
        <f t="shared" si="9"/>
        <v>1.6758</v>
      </c>
    </row>
    <row r="83" spans="3:8" x14ac:dyDescent="0.25">
      <c r="C83" s="22" t="s">
        <v>28</v>
      </c>
      <c r="D83" s="8" t="s">
        <v>16</v>
      </c>
      <c r="E83" s="12">
        <v>0.49</v>
      </c>
      <c r="F83" s="12">
        <v>1.4</v>
      </c>
      <c r="G83" s="13">
        <v>1</v>
      </c>
      <c r="H83" s="9">
        <f t="shared" si="9"/>
        <v>0.68599999999999994</v>
      </c>
    </row>
    <row r="84" spans="3:8" x14ac:dyDescent="0.25">
      <c r="C84" s="22" t="s">
        <v>29</v>
      </c>
      <c r="D84" s="8" t="s">
        <v>17</v>
      </c>
      <c r="E84" s="12">
        <v>0.48</v>
      </c>
      <c r="F84" s="12">
        <v>1.47</v>
      </c>
      <c r="G84" s="13">
        <v>1</v>
      </c>
      <c r="H84" s="9">
        <f t="shared" si="9"/>
        <v>0.7056</v>
      </c>
    </row>
    <row r="85" spans="3:8" x14ac:dyDescent="0.25">
      <c r="E85" s="11"/>
      <c r="F85" s="91" t="s">
        <v>18</v>
      </c>
      <c r="G85" s="91"/>
      <c r="H85" s="23">
        <f>SUM(H81:H84)</f>
        <v>4.2701999999999991</v>
      </c>
    </row>
    <row r="87" spans="3:8" x14ac:dyDescent="0.25">
      <c r="D87" s="88" t="s">
        <v>42</v>
      </c>
      <c r="E87" s="89"/>
      <c r="F87" s="89"/>
      <c r="G87" s="89"/>
      <c r="H87" s="90"/>
    </row>
    <row r="88" spans="3:8" ht="30" x14ac:dyDescent="0.25">
      <c r="D88" s="6"/>
      <c r="E88" s="7" t="s">
        <v>10</v>
      </c>
      <c r="F88" s="7" t="s">
        <v>11</v>
      </c>
      <c r="G88" s="7" t="s">
        <v>12</v>
      </c>
      <c r="H88" s="7" t="s">
        <v>13</v>
      </c>
    </row>
    <row r="89" spans="3:8" x14ac:dyDescent="0.25">
      <c r="C89" s="22" t="s">
        <v>26</v>
      </c>
      <c r="D89" s="8" t="s">
        <v>14</v>
      </c>
      <c r="E89" s="9">
        <v>1.24</v>
      </c>
      <c r="F89" s="12">
        <v>0.97</v>
      </c>
      <c r="G89" s="10">
        <v>1</v>
      </c>
      <c r="H89" s="9">
        <f t="shared" ref="H89:H92" si="10">E89*F89*G89</f>
        <v>1.2027999999999999</v>
      </c>
    </row>
    <row r="90" spans="3:8" x14ac:dyDescent="0.25">
      <c r="C90" s="22" t="s">
        <v>27</v>
      </c>
      <c r="D90" s="8" t="s">
        <v>15</v>
      </c>
      <c r="E90" s="9">
        <v>0.38</v>
      </c>
      <c r="F90" s="9">
        <v>1.47</v>
      </c>
      <c r="G90" s="10">
        <v>3</v>
      </c>
      <c r="H90" s="9">
        <f t="shared" si="10"/>
        <v>1.6758</v>
      </c>
    </row>
    <row r="91" spans="3:8" x14ac:dyDescent="0.25">
      <c r="C91" s="22" t="s">
        <v>28</v>
      </c>
      <c r="D91" s="8" t="s">
        <v>16</v>
      </c>
      <c r="E91" s="9">
        <v>0.55000000000000004</v>
      </c>
      <c r="F91" s="9">
        <v>1.4</v>
      </c>
      <c r="G91" s="10">
        <v>1</v>
      </c>
      <c r="H91" s="9">
        <f t="shared" si="10"/>
        <v>0.77</v>
      </c>
    </row>
    <row r="92" spans="3:8" x14ac:dyDescent="0.25">
      <c r="C92" s="22" t="s">
        <v>29</v>
      </c>
      <c r="D92" s="8" t="s">
        <v>17</v>
      </c>
      <c r="E92" s="9">
        <v>0.48</v>
      </c>
      <c r="F92" s="9">
        <v>1.47</v>
      </c>
      <c r="G92" s="10">
        <v>1</v>
      </c>
      <c r="H92" s="9">
        <f t="shared" si="10"/>
        <v>0.7056</v>
      </c>
    </row>
    <row r="93" spans="3:8" x14ac:dyDescent="0.25">
      <c r="E93" s="11"/>
      <c r="F93" s="91" t="s">
        <v>18</v>
      </c>
      <c r="G93" s="91"/>
      <c r="H93" s="23">
        <f>SUM(H89:H92)</f>
        <v>4.3541999999999996</v>
      </c>
    </row>
    <row r="94" spans="3:8" x14ac:dyDescent="0.25">
      <c r="E94" s="11"/>
      <c r="F94" s="14"/>
      <c r="G94" s="14"/>
      <c r="H94" s="15"/>
    </row>
    <row r="95" spans="3:8" x14ac:dyDescent="0.25">
      <c r="D95" s="88" t="s">
        <v>43</v>
      </c>
      <c r="E95" s="89"/>
      <c r="F95" s="89"/>
      <c r="G95" s="89"/>
      <c r="H95" s="90"/>
    </row>
    <row r="96" spans="3:8" ht="30" x14ac:dyDescent="0.25">
      <c r="D96" s="6"/>
      <c r="E96" s="27" t="s">
        <v>10</v>
      </c>
      <c r="F96" s="27" t="s">
        <v>11</v>
      </c>
      <c r="G96" s="27" t="s">
        <v>12</v>
      </c>
      <c r="H96" s="27" t="s">
        <v>13</v>
      </c>
    </row>
    <row r="97" spans="3:8" x14ac:dyDescent="0.25">
      <c r="C97" s="22" t="s">
        <v>26</v>
      </c>
      <c r="D97" s="8" t="s">
        <v>14</v>
      </c>
      <c r="E97" s="9">
        <v>1.44</v>
      </c>
      <c r="F97" s="9">
        <v>1</v>
      </c>
      <c r="G97" s="10">
        <v>1</v>
      </c>
      <c r="H97" s="9">
        <f t="shared" ref="H97:H100" si="11">E97*F97*G97</f>
        <v>1.44</v>
      </c>
    </row>
    <row r="98" spans="3:8" x14ac:dyDescent="0.25">
      <c r="C98" s="22" t="s">
        <v>27</v>
      </c>
      <c r="D98" s="8" t="s">
        <v>15</v>
      </c>
      <c r="E98" s="9">
        <v>0.27</v>
      </c>
      <c r="F98" s="9">
        <v>1.5</v>
      </c>
      <c r="G98" s="10">
        <v>3</v>
      </c>
      <c r="H98" s="9">
        <f t="shared" si="11"/>
        <v>1.2150000000000001</v>
      </c>
    </row>
    <row r="99" spans="3:8" x14ac:dyDescent="0.25">
      <c r="C99" s="22" t="s">
        <v>28</v>
      </c>
      <c r="D99" s="8" t="s">
        <v>16</v>
      </c>
      <c r="E99" s="9">
        <v>0.61</v>
      </c>
      <c r="F99" s="9">
        <v>1.35</v>
      </c>
      <c r="G99" s="10">
        <v>1</v>
      </c>
      <c r="H99" s="9">
        <f t="shared" si="11"/>
        <v>0.82350000000000001</v>
      </c>
    </row>
    <row r="100" spans="3:8" x14ac:dyDescent="0.25">
      <c r="C100" s="22" t="s">
        <v>29</v>
      </c>
      <c r="D100" s="8" t="s">
        <v>17</v>
      </c>
      <c r="E100" s="9">
        <v>0.5</v>
      </c>
      <c r="F100" s="9">
        <v>1.5</v>
      </c>
      <c r="G100" s="10">
        <v>1</v>
      </c>
      <c r="H100" s="9">
        <f t="shared" si="11"/>
        <v>0.75</v>
      </c>
    </row>
    <row r="101" spans="3:8" x14ac:dyDescent="0.25">
      <c r="E101" s="11"/>
      <c r="F101" s="91" t="s">
        <v>18</v>
      </c>
      <c r="G101" s="91"/>
      <c r="H101" s="23">
        <f>SUM(H97:H100)</f>
        <v>4.2285000000000004</v>
      </c>
    </row>
    <row r="102" spans="3:8" ht="15" customHeight="1" x14ac:dyDescent="0.25"/>
    <row r="103" spans="3:8" ht="15" customHeight="1" x14ac:dyDescent="0.25">
      <c r="D103" s="88" t="s">
        <v>47</v>
      </c>
      <c r="E103" s="89"/>
      <c r="F103" s="89"/>
      <c r="G103" s="89"/>
      <c r="H103" s="90"/>
    </row>
    <row r="104" spans="3:8" ht="15" customHeight="1" x14ac:dyDescent="0.25">
      <c r="D104" s="6"/>
      <c r="E104" s="27" t="s">
        <v>10</v>
      </c>
      <c r="F104" s="27" t="s">
        <v>11</v>
      </c>
      <c r="G104" s="27" t="s">
        <v>12</v>
      </c>
      <c r="H104" s="27" t="s">
        <v>13</v>
      </c>
    </row>
    <row r="105" spans="3:8" ht="15" customHeight="1" x14ac:dyDescent="0.25">
      <c r="C105" s="22" t="s">
        <v>26</v>
      </c>
      <c r="D105" s="8" t="s">
        <v>14</v>
      </c>
      <c r="E105" s="9">
        <v>1.22</v>
      </c>
      <c r="F105" s="9">
        <v>0.95</v>
      </c>
      <c r="G105" s="10">
        <v>1</v>
      </c>
      <c r="H105" s="9">
        <f t="shared" ref="H105:H107" si="12">E105*F105*G105</f>
        <v>1.159</v>
      </c>
    </row>
    <row r="106" spans="3:8" ht="15" customHeight="1" x14ac:dyDescent="0.25">
      <c r="C106" s="22" t="s">
        <v>27</v>
      </c>
      <c r="D106" s="8" t="s">
        <v>16</v>
      </c>
      <c r="E106" s="9">
        <v>0.36</v>
      </c>
      <c r="F106" s="9">
        <v>1.45</v>
      </c>
      <c r="G106" s="10">
        <v>1</v>
      </c>
      <c r="H106" s="9">
        <f t="shared" si="12"/>
        <v>0.52200000000000002</v>
      </c>
    </row>
    <row r="107" spans="3:8" ht="15" customHeight="1" x14ac:dyDescent="0.25">
      <c r="C107" s="22" t="s">
        <v>28</v>
      </c>
      <c r="D107" s="8" t="s">
        <v>17</v>
      </c>
      <c r="E107" s="9">
        <v>0.62</v>
      </c>
      <c r="F107" s="9">
        <v>1.4</v>
      </c>
      <c r="G107" s="10">
        <v>1</v>
      </c>
      <c r="H107" s="9">
        <f t="shared" si="12"/>
        <v>0.86799999999999999</v>
      </c>
    </row>
    <row r="108" spans="3:8" ht="15" customHeight="1" x14ac:dyDescent="0.25">
      <c r="E108" s="11"/>
      <c r="F108" s="91" t="s">
        <v>18</v>
      </c>
      <c r="G108" s="91"/>
      <c r="H108" s="23">
        <f>SUM(H105:H107)</f>
        <v>2.5489999999999999</v>
      </c>
    </row>
    <row r="109" spans="3:8" s="34" customFormat="1" ht="15" customHeight="1" x14ac:dyDescent="0.25">
      <c r="C109" s="35"/>
      <c r="E109" s="35"/>
      <c r="F109" s="36"/>
      <c r="G109" s="36"/>
      <c r="H109" s="37"/>
    </row>
    <row r="110" spans="3:8" s="34" customFormat="1" ht="15" customHeight="1" x14ac:dyDescent="0.25">
      <c r="C110" s="35"/>
      <c r="E110" s="35"/>
      <c r="F110" s="36"/>
      <c r="G110" s="36"/>
      <c r="H110" s="37"/>
    </row>
    <row r="111" spans="3:8" s="34" customFormat="1" ht="15" customHeight="1" x14ac:dyDescent="0.25">
      <c r="C111" s="11"/>
      <c r="D111" s="88" t="s">
        <v>96</v>
      </c>
      <c r="E111" s="89"/>
      <c r="F111" s="89"/>
      <c r="G111" s="89"/>
      <c r="H111" s="90"/>
    </row>
    <row r="112" spans="3:8" s="34" customFormat="1" ht="15" customHeight="1" x14ac:dyDescent="0.25">
      <c r="C112" s="11"/>
      <c r="D112" s="6"/>
      <c r="E112" s="30" t="s">
        <v>10</v>
      </c>
      <c r="F112" s="30" t="s">
        <v>11</v>
      </c>
      <c r="G112" s="30" t="s">
        <v>12</v>
      </c>
      <c r="H112" s="30" t="s">
        <v>13</v>
      </c>
    </row>
    <row r="113" spans="3:8" s="34" customFormat="1" ht="15" customHeight="1" x14ac:dyDescent="0.25">
      <c r="C113" s="22" t="s">
        <v>26</v>
      </c>
      <c r="D113" s="8" t="s">
        <v>14</v>
      </c>
      <c r="E113" s="9">
        <v>1.385</v>
      </c>
      <c r="F113" s="9">
        <v>1.68</v>
      </c>
      <c r="G113" s="10">
        <v>1</v>
      </c>
      <c r="H113" s="9">
        <f>E113*F113*G113</f>
        <v>2.3268</v>
      </c>
    </row>
    <row r="114" spans="3:8" s="34" customFormat="1" ht="15" customHeight="1" x14ac:dyDescent="0.25">
      <c r="C114" s="22" t="s">
        <v>27</v>
      </c>
      <c r="D114" s="8" t="s">
        <v>15</v>
      </c>
      <c r="E114" s="9">
        <v>0.41</v>
      </c>
      <c r="F114" s="9">
        <v>1.7</v>
      </c>
      <c r="G114" s="10">
        <v>3</v>
      </c>
      <c r="H114" s="9">
        <f t="shared" ref="H114:H116" si="13">E114*F114*G114</f>
        <v>2.0909999999999997</v>
      </c>
    </row>
    <row r="115" spans="3:8" s="34" customFormat="1" ht="15" customHeight="1" x14ac:dyDescent="0.25">
      <c r="C115" s="22" t="s">
        <v>28</v>
      </c>
      <c r="D115" s="8" t="s">
        <v>16</v>
      </c>
      <c r="E115" s="9">
        <v>0.52</v>
      </c>
      <c r="F115" s="9">
        <v>1.6</v>
      </c>
      <c r="G115" s="10">
        <v>1</v>
      </c>
      <c r="H115" s="9">
        <f t="shared" si="13"/>
        <v>0.83200000000000007</v>
      </c>
    </row>
    <row r="116" spans="3:8" s="34" customFormat="1" ht="15" customHeight="1" x14ac:dyDescent="0.25">
      <c r="C116" s="22" t="s">
        <v>29</v>
      </c>
      <c r="D116" s="8" t="s">
        <v>17</v>
      </c>
      <c r="E116" s="9">
        <v>0.64</v>
      </c>
      <c r="F116" s="9">
        <v>1.675</v>
      </c>
      <c r="G116" s="10">
        <v>1</v>
      </c>
      <c r="H116" s="9">
        <f t="shared" si="13"/>
        <v>1.0720000000000001</v>
      </c>
    </row>
    <row r="117" spans="3:8" s="34" customFormat="1" ht="15" customHeight="1" x14ac:dyDescent="0.25">
      <c r="C117" s="11"/>
      <c r="D117"/>
      <c r="E117" s="11"/>
      <c r="F117" s="93" t="s">
        <v>18</v>
      </c>
      <c r="G117" s="93"/>
      <c r="H117" s="28">
        <f>SUM(H113:H116)</f>
        <v>6.3217999999999996</v>
      </c>
    </row>
    <row r="118" spans="3:8" s="34" customFormat="1" ht="15" customHeight="1" x14ac:dyDescent="0.25">
      <c r="C118" s="11"/>
      <c r="D118"/>
      <c r="E118"/>
      <c r="F118"/>
      <c r="G118"/>
      <c r="H118"/>
    </row>
    <row r="119" spans="3:8" s="34" customFormat="1" ht="15" customHeight="1" x14ac:dyDescent="0.25">
      <c r="C119" s="11"/>
      <c r="D119" s="88" t="s">
        <v>97</v>
      </c>
      <c r="E119" s="89"/>
      <c r="F119" s="89"/>
      <c r="G119" s="89"/>
      <c r="H119" s="90"/>
    </row>
    <row r="120" spans="3:8" s="34" customFormat="1" ht="15" customHeight="1" x14ac:dyDescent="0.25">
      <c r="C120" s="11"/>
      <c r="D120" s="6"/>
      <c r="E120" s="30" t="s">
        <v>10</v>
      </c>
      <c r="F120" s="30" t="s">
        <v>11</v>
      </c>
      <c r="G120" s="30" t="s">
        <v>12</v>
      </c>
      <c r="H120" s="30" t="s">
        <v>13</v>
      </c>
    </row>
    <row r="121" spans="3:8" s="34" customFormat="1" ht="15" customHeight="1" x14ac:dyDescent="0.25">
      <c r="C121" s="22" t="s">
        <v>26</v>
      </c>
      <c r="D121" s="8" t="s">
        <v>14</v>
      </c>
      <c r="E121" s="9">
        <v>1.4</v>
      </c>
      <c r="F121" s="9">
        <v>1.67</v>
      </c>
      <c r="G121" s="10">
        <v>1</v>
      </c>
      <c r="H121" s="9">
        <f>E121*F121*G121</f>
        <v>2.3379999999999996</v>
      </c>
    </row>
    <row r="122" spans="3:8" s="34" customFormat="1" ht="15" customHeight="1" x14ac:dyDescent="0.25">
      <c r="C122" s="22" t="s">
        <v>27</v>
      </c>
      <c r="D122" s="8" t="s">
        <v>15</v>
      </c>
      <c r="E122" s="9">
        <v>0.41</v>
      </c>
      <c r="F122" s="9">
        <v>1.7</v>
      </c>
      <c r="G122" s="10">
        <v>3</v>
      </c>
      <c r="H122" s="9">
        <f t="shared" ref="H122:H124" si="14">E122*F122*G122</f>
        <v>2.0909999999999997</v>
      </c>
    </row>
    <row r="123" spans="3:8" s="34" customFormat="1" ht="15" customHeight="1" x14ac:dyDescent="0.25">
      <c r="C123" s="22" t="s">
        <v>28</v>
      </c>
      <c r="D123" s="8" t="s">
        <v>16</v>
      </c>
      <c r="E123" s="9">
        <v>0.49</v>
      </c>
      <c r="F123" s="9">
        <v>1.61</v>
      </c>
      <c r="G123" s="10">
        <v>1</v>
      </c>
      <c r="H123" s="9">
        <f t="shared" si="14"/>
        <v>0.78890000000000005</v>
      </c>
    </row>
    <row r="124" spans="3:8" s="34" customFormat="1" ht="15" customHeight="1" x14ac:dyDescent="0.25">
      <c r="C124" s="22" t="s">
        <v>29</v>
      </c>
      <c r="D124" s="8" t="s">
        <v>17</v>
      </c>
      <c r="E124" s="9">
        <v>0.56999999999999995</v>
      </c>
      <c r="F124" s="9">
        <v>1.71</v>
      </c>
      <c r="G124" s="10">
        <v>1</v>
      </c>
      <c r="H124" s="9">
        <f t="shared" si="14"/>
        <v>0.9746999999999999</v>
      </c>
    </row>
    <row r="125" spans="3:8" s="34" customFormat="1" ht="15" customHeight="1" x14ac:dyDescent="0.25">
      <c r="C125" s="11"/>
      <c r="D125"/>
      <c r="E125" s="11"/>
      <c r="F125" s="93" t="s">
        <v>18</v>
      </c>
      <c r="G125" s="93"/>
      <c r="H125" s="28">
        <f>SUM(H121:H124)</f>
        <v>6.1925999999999988</v>
      </c>
    </row>
    <row r="126" spans="3:8" s="34" customFormat="1" ht="15" customHeight="1" x14ac:dyDescent="0.25">
      <c r="C126" s="11"/>
      <c r="D126"/>
      <c r="E126" s="11"/>
      <c r="F126" s="38"/>
      <c r="G126" s="38"/>
      <c r="H126" s="39"/>
    </row>
    <row r="127" spans="3:8" s="34" customFormat="1" ht="15" customHeight="1" x14ac:dyDescent="0.25">
      <c r="C127" s="11"/>
      <c r="D127" s="88" t="s">
        <v>98</v>
      </c>
      <c r="E127" s="89"/>
      <c r="F127" s="89"/>
      <c r="G127" s="89"/>
      <c r="H127" s="90"/>
    </row>
    <row r="128" spans="3:8" s="34" customFormat="1" ht="15" customHeight="1" x14ac:dyDescent="0.25">
      <c r="C128" s="11"/>
      <c r="D128" s="6"/>
      <c r="E128" s="30" t="s">
        <v>10</v>
      </c>
      <c r="F128" s="30" t="s">
        <v>11</v>
      </c>
      <c r="G128" s="30" t="s">
        <v>12</v>
      </c>
      <c r="H128" s="30" t="s">
        <v>13</v>
      </c>
    </row>
    <row r="129" spans="3:8" s="34" customFormat="1" ht="15" customHeight="1" x14ac:dyDescent="0.25">
      <c r="C129" s="22" t="s">
        <v>26</v>
      </c>
      <c r="D129" s="8" t="s">
        <v>14</v>
      </c>
      <c r="E129" s="9">
        <v>1.3</v>
      </c>
      <c r="F129" s="9">
        <v>1.67</v>
      </c>
      <c r="G129" s="10">
        <v>1</v>
      </c>
      <c r="H129" s="9">
        <f>E129*F129*G129</f>
        <v>2.1709999999999998</v>
      </c>
    </row>
    <row r="130" spans="3:8" s="34" customFormat="1" ht="15" customHeight="1" x14ac:dyDescent="0.25">
      <c r="C130" s="22" t="s">
        <v>27</v>
      </c>
      <c r="D130" s="8" t="s">
        <v>15</v>
      </c>
      <c r="E130" s="9">
        <v>0.41</v>
      </c>
      <c r="F130" s="9">
        <v>1.7</v>
      </c>
      <c r="G130" s="10">
        <v>3</v>
      </c>
      <c r="H130" s="9">
        <f t="shared" ref="H130:H132" si="15">E130*F130*G130</f>
        <v>2.0909999999999997</v>
      </c>
    </row>
    <row r="131" spans="3:8" s="34" customFormat="1" ht="15" customHeight="1" x14ac:dyDescent="0.25">
      <c r="C131" s="22" t="s">
        <v>28</v>
      </c>
      <c r="D131" s="8" t="s">
        <v>16</v>
      </c>
      <c r="E131" s="9">
        <v>0.46</v>
      </c>
      <c r="F131" s="9">
        <v>1.675</v>
      </c>
      <c r="G131" s="10">
        <v>1</v>
      </c>
      <c r="H131" s="9">
        <f t="shared" si="15"/>
        <v>0.77050000000000007</v>
      </c>
    </row>
    <row r="132" spans="3:8" s="34" customFormat="1" ht="15" customHeight="1" x14ac:dyDescent="0.25">
      <c r="C132" s="22" t="s">
        <v>29</v>
      </c>
      <c r="D132" s="8" t="s">
        <v>17</v>
      </c>
      <c r="E132" s="9">
        <v>0.56000000000000005</v>
      </c>
      <c r="F132" s="9">
        <v>1.675</v>
      </c>
      <c r="G132" s="10">
        <v>1</v>
      </c>
      <c r="H132" s="9">
        <f t="shared" si="15"/>
        <v>0.93800000000000017</v>
      </c>
    </row>
    <row r="133" spans="3:8" s="34" customFormat="1" ht="15" customHeight="1" x14ac:dyDescent="0.25">
      <c r="C133" s="11"/>
      <c r="D133"/>
      <c r="E133" s="11"/>
      <c r="F133" s="94" t="s">
        <v>18</v>
      </c>
      <c r="G133" s="95"/>
      <c r="H133" s="28">
        <f>SUM(H129:H132)</f>
        <v>5.9704999999999995</v>
      </c>
    </row>
    <row r="134" spans="3:8" s="34" customFormat="1" ht="15" customHeight="1" x14ac:dyDescent="0.25">
      <c r="C134" s="11"/>
      <c r="D134"/>
      <c r="E134" s="11"/>
      <c r="F134" s="38"/>
      <c r="G134" s="38"/>
      <c r="H134" s="37"/>
    </row>
    <row r="135" spans="3:8" s="34" customFormat="1" ht="15" customHeight="1" x14ac:dyDescent="0.25">
      <c r="C135" s="11"/>
      <c r="D135"/>
      <c r="E135" s="11"/>
      <c r="F135" s="38"/>
      <c r="G135" s="38"/>
      <c r="H135" s="37"/>
    </row>
    <row r="136" spans="3:8" s="34" customFormat="1" ht="15" customHeight="1" x14ac:dyDescent="0.25">
      <c r="C136" s="11"/>
      <c r="D136" s="88" t="s">
        <v>99</v>
      </c>
      <c r="E136" s="89"/>
      <c r="F136" s="89"/>
      <c r="G136" s="89"/>
      <c r="H136" s="90"/>
    </row>
    <row r="137" spans="3:8" s="34" customFormat="1" ht="15" customHeight="1" x14ac:dyDescent="0.25">
      <c r="C137" s="11"/>
      <c r="D137" s="6"/>
      <c r="E137" s="30" t="s">
        <v>10</v>
      </c>
      <c r="F137" s="30" t="s">
        <v>11</v>
      </c>
      <c r="G137" s="30" t="s">
        <v>12</v>
      </c>
      <c r="H137" s="30" t="s">
        <v>13</v>
      </c>
    </row>
    <row r="138" spans="3:8" s="34" customFormat="1" ht="15" customHeight="1" x14ac:dyDescent="0.25">
      <c r="C138" s="22" t="s">
        <v>26</v>
      </c>
      <c r="D138" s="8" t="s">
        <v>14</v>
      </c>
      <c r="E138" s="9">
        <v>1.34</v>
      </c>
      <c r="F138" s="9">
        <v>1.71</v>
      </c>
      <c r="G138" s="10">
        <v>1</v>
      </c>
      <c r="H138" s="9">
        <f>E138*F138*G138</f>
        <v>2.2913999999999999</v>
      </c>
    </row>
    <row r="139" spans="3:8" s="34" customFormat="1" ht="15" customHeight="1" x14ac:dyDescent="0.25">
      <c r="C139" s="22" t="s">
        <v>27</v>
      </c>
      <c r="D139" s="8" t="s">
        <v>15</v>
      </c>
      <c r="E139" s="9">
        <v>0.41</v>
      </c>
      <c r="F139" s="9">
        <v>1.7</v>
      </c>
      <c r="G139" s="10">
        <v>3</v>
      </c>
      <c r="H139" s="9">
        <f t="shared" ref="H139:H141" si="16">E139*F139*G139</f>
        <v>2.0909999999999997</v>
      </c>
    </row>
    <row r="140" spans="3:8" s="34" customFormat="1" ht="15" customHeight="1" x14ac:dyDescent="0.25">
      <c r="C140" s="22" t="s">
        <v>28</v>
      </c>
      <c r="D140" s="8" t="s">
        <v>16</v>
      </c>
      <c r="E140" s="9">
        <v>0.49</v>
      </c>
      <c r="F140" s="9">
        <v>1.61</v>
      </c>
      <c r="G140" s="10">
        <v>1</v>
      </c>
      <c r="H140" s="9">
        <f t="shared" si="16"/>
        <v>0.78890000000000005</v>
      </c>
    </row>
    <row r="141" spans="3:8" s="34" customFormat="1" ht="15" customHeight="1" x14ac:dyDescent="0.25">
      <c r="C141" s="22" t="s">
        <v>29</v>
      </c>
      <c r="D141" s="8" t="s">
        <v>17</v>
      </c>
      <c r="E141" s="9">
        <v>0.56999999999999995</v>
      </c>
      <c r="F141" s="9">
        <v>1.71</v>
      </c>
      <c r="G141" s="10">
        <v>1</v>
      </c>
      <c r="H141" s="9">
        <f t="shared" si="16"/>
        <v>0.9746999999999999</v>
      </c>
    </row>
    <row r="142" spans="3:8" s="34" customFormat="1" ht="15" customHeight="1" x14ac:dyDescent="0.25">
      <c r="C142" s="11"/>
      <c r="D142"/>
      <c r="E142" s="11"/>
      <c r="F142" s="94" t="s">
        <v>18</v>
      </c>
      <c r="G142" s="95"/>
      <c r="H142" s="28">
        <f>SUM(H138:H141)</f>
        <v>6.145999999999999</v>
      </c>
    </row>
    <row r="143" spans="3:8" s="34" customFormat="1" ht="15" customHeight="1" x14ac:dyDescent="0.25">
      <c r="C143" s="11"/>
      <c r="D143"/>
      <c r="E143" s="11"/>
      <c r="F143" s="38"/>
      <c r="G143" s="38"/>
      <c r="H143" s="37"/>
    </row>
    <row r="144" spans="3:8" s="34" customFormat="1" ht="15" customHeight="1" x14ac:dyDescent="0.25">
      <c r="C144" s="11"/>
      <c r="D144"/>
      <c r="E144" s="11"/>
      <c r="F144" s="38"/>
      <c r="G144" s="38"/>
      <c r="H144" s="37"/>
    </row>
    <row r="145" spans="3:8" s="34" customFormat="1" ht="15" customHeight="1" x14ac:dyDescent="0.25">
      <c r="C145" s="11"/>
      <c r="D145" s="88" t="s">
        <v>100</v>
      </c>
      <c r="E145" s="89"/>
      <c r="F145" s="89"/>
      <c r="G145" s="89"/>
      <c r="H145" s="90"/>
    </row>
    <row r="146" spans="3:8" s="34" customFormat="1" ht="15" customHeight="1" x14ac:dyDescent="0.25">
      <c r="C146" s="11"/>
      <c r="D146" s="6"/>
      <c r="E146" s="30" t="s">
        <v>10</v>
      </c>
      <c r="F146" s="30" t="s">
        <v>11</v>
      </c>
      <c r="G146" s="30" t="s">
        <v>12</v>
      </c>
      <c r="H146" s="30" t="s">
        <v>13</v>
      </c>
    </row>
    <row r="147" spans="3:8" s="34" customFormat="1" ht="15" customHeight="1" x14ac:dyDescent="0.25">
      <c r="C147" s="22" t="s">
        <v>26</v>
      </c>
      <c r="D147" s="8" t="s">
        <v>14</v>
      </c>
      <c r="E147" s="9">
        <v>0.92500000000000004</v>
      </c>
      <c r="F147" s="9">
        <v>1.46</v>
      </c>
      <c r="G147" s="10">
        <v>1</v>
      </c>
      <c r="H147" s="9">
        <f>E147*F147*G147</f>
        <v>1.3505</v>
      </c>
    </row>
    <row r="148" spans="3:8" s="34" customFormat="1" ht="15" customHeight="1" x14ac:dyDescent="0.25">
      <c r="C148" s="22" t="s">
        <v>27</v>
      </c>
      <c r="D148" s="8" t="s">
        <v>15</v>
      </c>
      <c r="E148" s="9">
        <v>0.41</v>
      </c>
      <c r="F148" s="9">
        <v>1.7</v>
      </c>
      <c r="G148" s="10">
        <v>3</v>
      </c>
      <c r="H148" s="9">
        <f t="shared" ref="H148:H150" si="17">E148*F148*G148</f>
        <v>2.0909999999999997</v>
      </c>
    </row>
    <row r="149" spans="3:8" s="34" customFormat="1" ht="15" customHeight="1" x14ac:dyDescent="0.25">
      <c r="C149" s="22" t="s">
        <v>28</v>
      </c>
      <c r="D149" s="8" t="s">
        <v>16</v>
      </c>
      <c r="E149" s="9">
        <v>0.75</v>
      </c>
      <c r="F149" s="9">
        <v>1.39</v>
      </c>
      <c r="G149" s="10">
        <v>1</v>
      </c>
      <c r="H149" s="9">
        <f t="shared" si="17"/>
        <v>1.0425</v>
      </c>
    </row>
    <row r="150" spans="3:8" s="34" customFormat="1" ht="15" customHeight="1" x14ac:dyDescent="0.25">
      <c r="C150" s="22" t="s">
        <v>29</v>
      </c>
      <c r="D150" s="8" t="s">
        <v>17</v>
      </c>
      <c r="E150" s="9">
        <v>0</v>
      </c>
      <c r="F150" s="9">
        <v>0</v>
      </c>
      <c r="G150" s="10">
        <v>1</v>
      </c>
      <c r="H150" s="9">
        <f t="shared" si="17"/>
        <v>0</v>
      </c>
    </row>
    <row r="151" spans="3:8" s="34" customFormat="1" ht="15" customHeight="1" x14ac:dyDescent="0.25">
      <c r="C151" s="11"/>
      <c r="D151"/>
      <c r="E151" s="11"/>
      <c r="F151" s="94" t="s">
        <v>18</v>
      </c>
      <c r="G151" s="95"/>
      <c r="H151" s="28">
        <f>SUM(H147:H150)</f>
        <v>4.484</v>
      </c>
    </row>
    <row r="152" spans="3:8" s="34" customFormat="1" ht="15" customHeight="1" x14ac:dyDescent="0.25">
      <c r="C152" s="11"/>
      <c r="D152"/>
      <c r="E152" s="11"/>
      <c r="F152" s="38"/>
      <c r="G152" s="38"/>
      <c r="H152" s="37"/>
    </row>
    <row r="153" spans="3:8" s="34" customFormat="1" ht="15" customHeight="1" x14ac:dyDescent="0.25">
      <c r="C153" s="11"/>
      <c r="D153"/>
      <c r="E153" s="11"/>
      <c r="F153" s="38"/>
      <c r="G153" s="38"/>
      <c r="H153" s="37"/>
    </row>
    <row r="154" spans="3:8" s="34" customFormat="1" ht="15" customHeight="1" x14ac:dyDescent="0.25">
      <c r="C154" s="11"/>
      <c r="D154" s="88" t="s">
        <v>101</v>
      </c>
      <c r="E154" s="89"/>
      <c r="F154" s="89"/>
      <c r="G154" s="89"/>
      <c r="H154" s="90"/>
    </row>
    <row r="155" spans="3:8" s="34" customFormat="1" ht="15" customHeight="1" x14ac:dyDescent="0.25">
      <c r="C155" s="11"/>
      <c r="D155" s="6"/>
      <c r="E155" s="30" t="s">
        <v>10</v>
      </c>
      <c r="F155" s="30" t="s">
        <v>11</v>
      </c>
      <c r="G155" s="30" t="s">
        <v>12</v>
      </c>
      <c r="H155" s="30" t="s">
        <v>13</v>
      </c>
    </row>
    <row r="156" spans="3:8" s="34" customFormat="1" ht="15" customHeight="1" x14ac:dyDescent="0.25">
      <c r="C156" s="22" t="s">
        <v>26</v>
      </c>
      <c r="D156" s="8" t="s">
        <v>14</v>
      </c>
      <c r="E156" s="9">
        <v>1.2350000000000001</v>
      </c>
      <c r="F156" s="9">
        <v>1.47</v>
      </c>
      <c r="G156" s="10">
        <v>1</v>
      </c>
      <c r="H156" s="9">
        <f>E156*F156*G156</f>
        <v>1.81545</v>
      </c>
    </row>
    <row r="157" spans="3:8" s="34" customFormat="1" ht="15" customHeight="1" x14ac:dyDescent="0.25">
      <c r="C157" s="22" t="s">
        <v>27</v>
      </c>
      <c r="D157" s="8" t="s">
        <v>15</v>
      </c>
      <c r="E157" s="9">
        <v>0.38</v>
      </c>
      <c r="F157" s="9">
        <v>1.47</v>
      </c>
      <c r="G157" s="10">
        <v>3</v>
      </c>
      <c r="H157" s="9">
        <f t="shared" ref="H157:H159" si="18">E157*F157*G157</f>
        <v>1.6758</v>
      </c>
    </row>
    <row r="158" spans="3:8" s="34" customFormat="1" ht="15" customHeight="1" x14ac:dyDescent="0.25">
      <c r="C158" s="22" t="s">
        <v>28</v>
      </c>
      <c r="D158" s="8" t="s">
        <v>16</v>
      </c>
      <c r="E158" s="9">
        <v>0.54</v>
      </c>
      <c r="F158" s="9">
        <v>1.365</v>
      </c>
      <c r="G158" s="10">
        <v>1</v>
      </c>
      <c r="H158" s="9">
        <f t="shared" si="18"/>
        <v>0.73710000000000009</v>
      </c>
    </row>
    <row r="159" spans="3:8" s="34" customFormat="1" ht="15" customHeight="1" x14ac:dyDescent="0.25">
      <c r="C159" s="22" t="s">
        <v>29</v>
      </c>
      <c r="D159" s="8" t="s">
        <v>17</v>
      </c>
      <c r="E159" s="9">
        <v>0.48</v>
      </c>
      <c r="F159" s="9">
        <v>1.4650000000000001</v>
      </c>
      <c r="G159" s="10">
        <v>1</v>
      </c>
      <c r="H159" s="9">
        <f t="shared" si="18"/>
        <v>0.70320000000000005</v>
      </c>
    </row>
    <row r="160" spans="3:8" s="34" customFormat="1" ht="15" customHeight="1" x14ac:dyDescent="0.25">
      <c r="C160" s="11"/>
      <c r="D160"/>
      <c r="E160" s="11"/>
      <c r="F160" s="94" t="s">
        <v>18</v>
      </c>
      <c r="G160" s="95"/>
      <c r="H160" s="28">
        <f>SUM(H156:H159)</f>
        <v>4.9315499999999997</v>
      </c>
    </row>
    <row r="161" spans="3:8" s="34" customFormat="1" ht="15" customHeight="1" x14ac:dyDescent="0.25">
      <c r="C161" s="11"/>
      <c r="D161"/>
      <c r="E161" s="11"/>
      <c r="F161" s="38"/>
      <c r="G161" s="38"/>
      <c r="H161" s="37"/>
    </row>
    <row r="162" spans="3:8" s="34" customFormat="1" ht="15" customHeight="1" x14ac:dyDescent="0.25">
      <c r="C162" s="11"/>
      <c r="D162"/>
      <c r="E162" s="11"/>
      <c r="F162" s="38"/>
      <c r="G162" s="38"/>
      <c r="H162" s="37"/>
    </row>
    <row r="163" spans="3:8" s="34" customFormat="1" ht="15" customHeight="1" x14ac:dyDescent="0.25">
      <c r="C163" s="11"/>
      <c r="D163" s="88" t="s">
        <v>102</v>
      </c>
      <c r="E163" s="89"/>
      <c r="F163" s="89"/>
      <c r="G163" s="89"/>
      <c r="H163" s="90"/>
    </row>
    <row r="164" spans="3:8" s="34" customFormat="1" ht="15" customHeight="1" x14ac:dyDescent="0.25">
      <c r="C164" s="11"/>
      <c r="D164" s="6"/>
      <c r="E164" s="30" t="s">
        <v>10</v>
      </c>
      <c r="F164" s="30" t="s">
        <v>11</v>
      </c>
      <c r="G164" s="30" t="s">
        <v>12</v>
      </c>
      <c r="H164" s="30" t="s">
        <v>13</v>
      </c>
    </row>
    <row r="165" spans="3:8" s="34" customFormat="1" ht="15" customHeight="1" x14ac:dyDescent="0.25">
      <c r="C165" s="22" t="s">
        <v>26</v>
      </c>
      <c r="D165" s="8" t="s">
        <v>14</v>
      </c>
      <c r="E165" s="9">
        <v>0.83499999999999996</v>
      </c>
      <c r="F165" s="9">
        <v>1.47</v>
      </c>
      <c r="G165" s="10">
        <v>1</v>
      </c>
      <c r="H165" s="9">
        <f>E165*F165*G165</f>
        <v>1.2274499999999999</v>
      </c>
    </row>
    <row r="166" spans="3:8" s="34" customFormat="1" ht="15" customHeight="1" x14ac:dyDescent="0.25">
      <c r="C166" s="22" t="s">
        <v>27</v>
      </c>
      <c r="D166" s="8" t="s">
        <v>15</v>
      </c>
      <c r="E166" s="9">
        <v>0.38</v>
      </c>
      <c r="F166" s="9">
        <v>1.47</v>
      </c>
      <c r="G166" s="10">
        <v>2</v>
      </c>
      <c r="H166" s="9">
        <f t="shared" ref="H166:H168" si="19">E166*F166*G166</f>
        <v>1.1172</v>
      </c>
    </row>
    <row r="167" spans="3:8" s="34" customFormat="1" ht="15" customHeight="1" x14ac:dyDescent="0.25">
      <c r="C167" s="22" t="s">
        <v>28</v>
      </c>
      <c r="D167" s="8" t="s">
        <v>16</v>
      </c>
      <c r="E167" s="9">
        <v>0.7</v>
      </c>
      <c r="F167" s="9">
        <v>1.36</v>
      </c>
      <c r="G167" s="10">
        <v>1</v>
      </c>
      <c r="H167" s="9">
        <f t="shared" si="19"/>
        <v>0.95199999999999996</v>
      </c>
    </row>
    <row r="168" spans="3:8" s="34" customFormat="1" ht="15" customHeight="1" x14ac:dyDescent="0.25">
      <c r="C168" s="22" t="s">
        <v>29</v>
      </c>
      <c r="D168" s="8" t="s">
        <v>95</v>
      </c>
      <c r="E168" s="9">
        <v>0</v>
      </c>
      <c r="F168" s="9">
        <v>0</v>
      </c>
      <c r="G168" s="10">
        <v>0</v>
      </c>
      <c r="H168" s="9">
        <f t="shared" si="19"/>
        <v>0</v>
      </c>
    </row>
    <row r="169" spans="3:8" s="34" customFormat="1" ht="15" customHeight="1" x14ac:dyDescent="0.25">
      <c r="C169" s="11"/>
      <c r="D169"/>
      <c r="E169" s="11"/>
      <c r="F169" s="94" t="s">
        <v>18</v>
      </c>
      <c r="G169" s="95"/>
      <c r="H169" s="28">
        <f>SUM(H165:H168)</f>
        <v>3.2966499999999996</v>
      </c>
    </row>
    <row r="170" spans="3:8" s="34" customFormat="1" ht="15" customHeight="1" x14ac:dyDescent="0.25">
      <c r="C170" s="11"/>
      <c r="D170"/>
      <c r="E170" s="11"/>
      <c r="F170" s="38"/>
      <c r="G170" s="38"/>
      <c r="H170" s="37"/>
    </row>
    <row r="171" spans="3:8" s="34" customFormat="1" ht="15" customHeight="1" x14ac:dyDescent="0.25">
      <c r="C171" s="11"/>
      <c r="D171"/>
      <c r="E171" s="11"/>
      <c r="F171" s="38"/>
      <c r="G171" s="38"/>
      <c r="H171" s="37"/>
    </row>
    <row r="172" spans="3:8" s="34" customFormat="1" ht="15" customHeight="1" x14ac:dyDescent="0.25">
      <c r="C172" s="11"/>
      <c r="D172" s="88" t="s">
        <v>103</v>
      </c>
      <c r="E172" s="89"/>
      <c r="F172" s="89"/>
      <c r="G172" s="89"/>
      <c r="H172" s="90"/>
    </row>
    <row r="173" spans="3:8" s="34" customFormat="1" ht="15" customHeight="1" x14ac:dyDescent="0.25">
      <c r="C173" s="11"/>
      <c r="D173" s="6"/>
      <c r="E173" s="30" t="s">
        <v>10</v>
      </c>
      <c r="F173" s="30" t="s">
        <v>11</v>
      </c>
      <c r="G173" s="30" t="s">
        <v>12</v>
      </c>
      <c r="H173" s="30" t="s">
        <v>13</v>
      </c>
    </row>
    <row r="174" spans="3:8" s="34" customFormat="1" ht="15" customHeight="1" x14ac:dyDescent="0.25">
      <c r="C174" s="22" t="s">
        <v>26</v>
      </c>
      <c r="D174" s="8" t="s">
        <v>14</v>
      </c>
      <c r="E174" s="9">
        <v>0.84</v>
      </c>
      <c r="F174" s="9">
        <v>1.47</v>
      </c>
      <c r="G174" s="10">
        <v>1</v>
      </c>
      <c r="H174" s="9">
        <f>E174*F174*G174</f>
        <v>1.2347999999999999</v>
      </c>
    </row>
    <row r="175" spans="3:8" s="34" customFormat="1" ht="15" customHeight="1" x14ac:dyDescent="0.25">
      <c r="C175" s="22" t="s">
        <v>27</v>
      </c>
      <c r="D175" s="8" t="s">
        <v>15</v>
      </c>
      <c r="E175" s="9">
        <v>0.38</v>
      </c>
      <c r="F175" s="9">
        <v>1.47</v>
      </c>
      <c r="G175" s="10">
        <v>3</v>
      </c>
      <c r="H175" s="9">
        <f t="shared" ref="H175:H177" si="20">E175*F175*G175</f>
        <v>1.6758</v>
      </c>
    </row>
    <row r="176" spans="3:8" s="34" customFormat="1" ht="15" customHeight="1" x14ac:dyDescent="0.25">
      <c r="C176" s="22" t="s">
        <v>28</v>
      </c>
      <c r="D176" s="8" t="s">
        <v>16</v>
      </c>
      <c r="E176" s="9">
        <v>0.7</v>
      </c>
      <c r="F176" s="9">
        <v>1.4</v>
      </c>
      <c r="G176" s="10">
        <v>1</v>
      </c>
      <c r="H176" s="9">
        <f t="shared" si="20"/>
        <v>0.97999999999999987</v>
      </c>
    </row>
    <row r="177" spans="3:8" s="34" customFormat="1" ht="15" customHeight="1" x14ac:dyDescent="0.25">
      <c r="C177" s="22" t="s">
        <v>29</v>
      </c>
      <c r="D177" s="8" t="s">
        <v>17</v>
      </c>
      <c r="E177" s="9">
        <v>0</v>
      </c>
      <c r="F177" s="9">
        <v>0</v>
      </c>
      <c r="G177" s="10">
        <v>1</v>
      </c>
      <c r="H177" s="9">
        <f t="shared" si="20"/>
        <v>0</v>
      </c>
    </row>
    <row r="178" spans="3:8" s="34" customFormat="1" ht="15" customHeight="1" x14ac:dyDescent="0.25">
      <c r="C178" s="11"/>
      <c r="D178"/>
      <c r="E178" s="11"/>
      <c r="F178" s="94" t="s">
        <v>18</v>
      </c>
      <c r="G178" s="95"/>
      <c r="H178" s="28">
        <f>SUM(H174:H177)</f>
        <v>3.8905999999999996</v>
      </c>
    </row>
    <row r="179" spans="3:8" s="34" customFormat="1" ht="15" customHeight="1" x14ac:dyDescent="0.25">
      <c r="C179" s="11"/>
      <c r="D179"/>
      <c r="E179" s="11"/>
      <c r="F179" s="38"/>
      <c r="G179" s="38"/>
      <c r="H179" s="37"/>
    </row>
    <row r="180" spans="3:8" s="34" customFormat="1" ht="15" customHeight="1" x14ac:dyDescent="0.25">
      <c r="C180" s="11"/>
      <c r="D180"/>
      <c r="E180" s="11"/>
      <c r="F180" s="38"/>
      <c r="G180" s="38"/>
      <c r="H180" s="37"/>
    </row>
    <row r="181" spans="3:8" s="34" customFormat="1" ht="15" customHeight="1" x14ac:dyDescent="0.25">
      <c r="C181" s="11"/>
      <c r="D181" s="88" t="s">
        <v>104</v>
      </c>
      <c r="E181" s="89"/>
      <c r="F181" s="89"/>
      <c r="G181" s="89"/>
      <c r="H181" s="90"/>
    </row>
    <row r="182" spans="3:8" s="34" customFormat="1" ht="15" customHeight="1" x14ac:dyDescent="0.25">
      <c r="C182" s="11"/>
      <c r="D182" s="6"/>
      <c r="E182" s="30" t="s">
        <v>10</v>
      </c>
      <c r="F182" s="30" t="s">
        <v>11</v>
      </c>
      <c r="G182" s="30" t="s">
        <v>12</v>
      </c>
      <c r="H182" s="30" t="s">
        <v>13</v>
      </c>
    </row>
    <row r="183" spans="3:8" s="34" customFormat="1" ht="15" customHeight="1" x14ac:dyDescent="0.25">
      <c r="C183" s="22" t="s">
        <v>26</v>
      </c>
      <c r="D183" s="8" t="s">
        <v>14</v>
      </c>
      <c r="E183" s="9">
        <v>0.84</v>
      </c>
      <c r="F183" s="9">
        <v>1.47</v>
      </c>
      <c r="G183" s="10">
        <v>1</v>
      </c>
      <c r="H183" s="9">
        <f>E183*F183*G183</f>
        <v>1.2347999999999999</v>
      </c>
    </row>
    <row r="184" spans="3:8" s="34" customFormat="1" ht="15" customHeight="1" x14ac:dyDescent="0.25">
      <c r="C184" s="22" t="s">
        <v>27</v>
      </c>
      <c r="D184" s="8" t="s">
        <v>15</v>
      </c>
      <c r="E184" s="9">
        <v>0</v>
      </c>
      <c r="F184" s="9">
        <v>0</v>
      </c>
      <c r="G184" s="10">
        <v>3</v>
      </c>
      <c r="H184" s="9">
        <f t="shared" ref="H184:H186" si="21">E184*F184*G184</f>
        <v>0</v>
      </c>
    </row>
    <row r="185" spans="3:8" s="34" customFormat="1" ht="15" customHeight="1" x14ac:dyDescent="0.25">
      <c r="C185" s="22" t="s">
        <v>28</v>
      </c>
      <c r="D185" s="8" t="s">
        <v>16</v>
      </c>
      <c r="E185" s="9">
        <v>0.54500000000000004</v>
      </c>
      <c r="F185" s="9">
        <v>1.37</v>
      </c>
      <c r="G185" s="10">
        <v>1</v>
      </c>
      <c r="H185" s="9">
        <f t="shared" si="21"/>
        <v>0.74665000000000015</v>
      </c>
    </row>
    <row r="186" spans="3:8" s="34" customFormat="1" ht="15" customHeight="1" x14ac:dyDescent="0.25">
      <c r="C186" s="22" t="s">
        <v>29</v>
      </c>
      <c r="D186" s="8" t="s">
        <v>17</v>
      </c>
      <c r="E186" s="9">
        <v>0.48</v>
      </c>
      <c r="F186" s="9">
        <v>1.47</v>
      </c>
      <c r="G186" s="10">
        <v>1</v>
      </c>
      <c r="H186" s="9">
        <f t="shared" si="21"/>
        <v>0.7056</v>
      </c>
    </row>
    <row r="187" spans="3:8" s="34" customFormat="1" ht="15" customHeight="1" x14ac:dyDescent="0.25">
      <c r="C187" s="11"/>
      <c r="D187"/>
      <c r="E187" s="11"/>
      <c r="F187" s="94" t="s">
        <v>18</v>
      </c>
      <c r="G187" s="95"/>
      <c r="H187" s="28">
        <f>SUM(H183:H186)</f>
        <v>2.6870500000000002</v>
      </c>
    </row>
    <row r="188" spans="3:8" s="40" customFormat="1" ht="15" customHeight="1" x14ac:dyDescent="0.25">
      <c r="C188" s="41"/>
      <c r="E188" s="41"/>
      <c r="F188" s="42"/>
      <c r="G188" s="42"/>
      <c r="H188" s="39"/>
    </row>
    <row r="189" spans="3:8" s="40" customFormat="1" ht="15" customHeight="1" x14ac:dyDescent="0.25">
      <c r="C189" s="41"/>
      <c r="E189" s="41"/>
      <c r="F189" s="42"/>
      <c r="G189" s="42"/>
      <c r="H189" s="39"/>
    </row>
    <row r="190" spans="3:8" s="40" customFormat="1" ht="15" customHeight="1" x14ac:dyDescent="0.25">
      <c r="C190" s="11"/>
      <c r="D190" s="88" t="s">
        <v>110</v>
      </c>
      <c r="E190" s="89"/>
      <c r="F190" s="89"/>
      <c r="G190" s="89"/>
      <c r="H190" s="90"/>
    </row>
    <row r="191" spans="3:8" s="40" customFormat="1" ht="15" customHeight="1" x14ac:dyDescent="0.25">
      <c r="C191" s="11"/>
      <c r="D191" s="6"/>
      <c r="E191" s="30" t="s">
        <v>10</v>
      </c>
      <c r="F191" s="30" t="s">
        <v>11</v>
      </c>
      <c r="G191" s="30" t="s">
        <v>12</v>
      </c>
      <c r="H191" s="30" t="s">
        <v>13</v>
      </c>
    </row>
    <row r="192" spans="3:8" s="40" customFormat="1" ht="15" customHeight="1" x14ac:dyDescent="0.25">
      <c r="C192" s="22" t="s">
        <v>26</v>
      </c>
      <c r="D192" s="8" t="s">
        <v>14</v>
      </c>
      <c r="E192" s="9">
        <v>1.2350000000000001</v>
      </c>
      <c r="F192" s="9">
        <v>1.47</v>
      </c>
      <c r="G192" s="10">
        <v>1</v>
      </c>
      <c r="H192" s="9">
        <f>E192*F192*G192</f>
        <v>1.81545</v>
      </c>
    </row>
    <row r="193" spans="3:8" s="40" customFormat="1" ht="15" customHeight="1" x14ac:dyDescent="0.25">
      <c r="C193" s="22" t="s">
        <v>27</v>
      </c>
      <c r="D193" s="8" t="s">
        <v>15</v>
      </c>
      <c r="E193" s="9">
        <v>0.38</v>
      </c>
      <c r="F193" s="9">
        <v>1.47</v>
      </c>
      <c r="G193" s="10">
        <v>3</v>
      </c>
      <c r="H193" s="9">
        <f t="shared" ref="H193:H195" si="22">E193*F193*G193</f>
        <v>1.6758</v>
      </c>
    </row>
    <row r="194" spans="3:8" s="40" customFormat="1" ht="15" customHeight="1" x14ac:dyDescent="0.25">
      <c r="C194" s="22" t="s">
        <v>28</v>
      </c>
      <c r="D194" s="8" t="s">
        <v>16</v>
      </c>
      <c r="E194" s="9">
        <v>0.7</v>
      </c>
      <c r="F194" s="9">
        <v>1.37</v>
      </c>
      <c r="G194" s="10">
        <v>1</v>
      </c>
      <c r="H194" s="9">
        <f t="shared" si="22"/>
        <v>0.95899999999999996</v>
      </c>
    </row>
    <row r="195" spans="3:8" s="40" customFormat="1" ht="15" customHeight="1" x14ac:dyDescent="0.25">
      <c r="C195" s="22" t="s">
        <v>29</v>
      </c>
      <c r="D195" s="8" t="s">
        <v>17</v>
      </c>
      <c r="E195" s="9">
        <v>0</v>
      </c>
      <c r="F195" s="9">
        <v>0</v>
      </c>
      <c r="G195" s="10">
        <v>1</v>
      </c>
      <c r="H195" s="9">
        <f t="shared" si="22"/>
        <v>0</v>
      </c>
    </row>
    <row r="196" spans="3:8" s="40" customFormat="1" ht="15" customHeight="1" x14ac:dyDescent="0.25">
      <c r="C196" s="11"/>
      <c r="D196"/>
      <c r="E196" s="11"/>
      <c r="F196" s="94" t="s">
        <v>18</v>
      </c>
      <c r="G196" s="95"/>
      <c r="H196" s="28">
        <f>SUM(H192:H195)</f>
        <v>4.4502499999999996</v>
      </c>
    </row>
    <row r="197" spans="3:8" s="40" customFormat="1" ht="15" customHeight="1" x14ac:dyDescent="0.25">
      <c r="C197" s="11"/>
      <c r="D197"/>
      <c r="E197" s="11"/>
      <c r="F197" s="38"/>
      <c r="G197" s="38"/>
      <c r="H197" s="37"/>
    </row>
    <row r="198" spans="3:8" s="40" customFormat="1" ht="15" customHeight="1" x14ac:dyDescent="0.25">
      <c r="C198" s="11"/>
      <c r="D198"/>
      <c r="E198" s="11"/>
      <c r="F198" s="38"/>
      <c r="G198" s="38"/>
      <c r="H198" s="37"/>
    </row>
    <row r="199" spans="3:8" s="40" customFormat="1" ht="15" customHeight="1" x14ac:dyDescent="0.25">
      <c r="C199" s="11"/>
      <c r="D199" s="88" t="s">
        <v>111</v>
      </c>
      <c r="E199" s="89"/>
      <c r="F199" s="89"/>
      <c r="G199" s="89"/>
      <c r="H199" s="90"/>
    </row>
    <row r="200" spans="3:8" s="40" customFormat="1" ht="15" customHeight="1" x14ac:dyDescent="0.25">
      <c r="C200" s="11"/>
      <c r="D200" s="6"/>
      <c r="E200" s="30" t="s">
        <v>10</v>
      </c>
      <c r="F200" s="30" t="s">
        <v>11</v>
      </c>
      <c r="G200" s="30" t="s">
        <v>12</v>
      </c>
      <c r="H200" s="30" t="s">
        <v>13</v>
      </c>
    </row>
    <row r="201" spans="3:8" s="40" customFormat="1" ht="15" customHeight="1" x14ac:dyDescent="0.25">
      <c r="C201" s="22" t="s">
        <v>26</v>
      </c>
      <c r="D201" s="8" t="s">
        <v>14</v>
      </c>
      <c r="E201" s="9">
        <v>1.4</v>
      </c>
      <c r="F201" s="9">
        <v>1.54</v>
      </c>
      <c r="G201" s="10">
        <v>1</v>
      </c>
      <c r="H201" s="9">
        <f>E201*F201*G201</f>
        <v>2.1559999999999997</v>
      </c>
    </row>
    <row r="202" spans="3:8" s="40" customFormat="1" ht="15" customHeight="1" x14ac:dyDescent="0.25">
      <c r="C202" s="22" t="s">
        <v>27</v>
      </c>
      <c r="D202" s="8" t="s">
        <v>15</v>
      </c>
      <c r="E202" s="9">
        <v>0.28999999999999998</v>
      </c>
      <c r="F202" s="9">
        <v>1.55</v>
      </c>
      <c r="G202" s="10">
        <v>3</v>
      </c>
      <c r="H202" s="9">
        <f t="shared" ref="H202:H204" si="23">E202*F202*G202</f>
        <v>1.3484999999999998</v>
      </c>
    </row>
    <row r="203" spans="3:8" s="40" customFormat="1" ht="15" customHeight="1" x14ac:dyDescent="0.25">
      <c r="C203" s="22" t="s">
        <v>28</v>
      </c>
      <c r="D203" s="8" t="s">
        <v>16</v>
      </c>
      <c r="E203" s="9">
        <v>0.61</v>
      </c>
      <c r="F203" s="9">
        <v>1.47</v>
      </c>
      <c r="G203" s="10">
        <v>1</v>
      </c>
      <c r="H203" s="9">
        <f t="shared" si="23"/>
        <v>0.89669999999999994</v>
      </c>
    </row>
    <row r="204" spans="3:8" s="40" customFormat="1" ht="15" customHeight="1" x14ac:dyDescent="0.25">
      <c r="C204" s="22" t="s">
        <v>29</v>
      </c>
      <c r="D204" s="8" t="s">
        <v>17</v>
      </c>
      <c r="E204" s="9">
        <v>0.58499999999999996</v>
      </c>
      <c r="F204" s="9">
        <v>1.54</v>
      </c>
      <c r="G204" s="10">
        <v>1</v>
      </c>
      <c r="H204" s="9">
        <f t="shared" si="23"/>
        <v>0.90089999999999992</v>
      </c>
    </row>
    <row r="205" spans="3:8" s="40" customFormat="1" ht="15" customHeight="1" x14ac:dyDescent="0.25">
      <c r="C205" s="11"/>
      <c r="D205"/>
      <c r="E205" s="11"/>
      <c r="F205" s="94" t="s">
        <v>18</v>
      </c>
      <c r="G205" s="95"/>
      <c r="H205" s="28">
        <f>SUM(H201:H204)</f>
        <v>5.3020999999999994</v>
      </c>
    </row>
    <row r="206" spans="3:8" s="40" customFormat="1" ht="15" customHeight="1" x14ac:dyDescent="0.25">
      <c r="C206" s="11"/>
      <c r="D206"/>
      <c r="E206" s="11"/>
      <c r="F206" s="38"/>
      <c r="G206" s="38"/>
      <c r="H206" s="37"/>
    </row>
    <row r="207" spans="3:8" s="40" customFormat="1" ht="15" customHeight="1" x14ac:dyDescent="0.25">
      <c r="C207" s="11"/>
      <c r="D207"/>
      <c r="E207" s="11"/>
      <c r="F207" s="38"/>
      <c r="G207" s="38"/>
      <c r="H207" s="37"/>
    </row>
    <row r="208" spans="3:8" s="40" customFormat="1" ht="15" customHeight="1" x14ac:dyDescent="0.25">
      <c r="C208" s="11"/>
      <c r="D208" s="88" t="s">
        <v>112</v>
      </c>
      <c r="E208" s="89"/>
      <c r="F208" s="89"/>
      <c r="G208" s="89"/>
      <c r="H208" s="90"/>
    </row>
    <row r="209" spans="3:8" s="40" customFormat="1" ht="15" customHeight="1" x14ac:dyDescent="0.25">
      <c r="C209" s="11"/>
      <c r="D209" s="6"/>
      <c r="E209" s="30" t="s">
        <v>10</v>
      </c>
      <c r="F209" s="30" t="s">
        <v>11</v>
      </c>
      <c r="G209" s="30" t="s">
        <v>12</v>
      </c>
      <c r="H209" s="30" t="s">
        <v>13</v>
      </c>
    </row>
    <row r="210" spans="3:8" s="40" customFormat="1" ht="15" customHeight="1" x14ac:dyDescent="0.25">
      <c r="C210" s="22" t="s">
        <v>26</v>
      </c>
      <c r="D210" s="8" t="s">
        <v>14</v>
      </c>
      <c r="E210" s="9">
        <v>1.43</v>
      </c>
      <c r="F210" s="9">
        <v>1.54</v>
      </c>
      <c r="G210" s="10">
        <v>1</v>
      </c>
      <c r="H210" s="9">
        <f>E210*F210*G210</f>
        <v>2.2021999999999999</v>
      </c>
    </row>
    <row r="211" spans="3:8" s="40" customFormat="1" ht="15" customHeight="1" x14ac:dyDescent="0.25">
      <c r="C211" s="22" t="s">
        <v>27</v>
      </c>
      <c r="D211" s="8" t="s">
        <v>15</v>
      </c>
      <c r="E211" s="9">
        <v>0.28999999999999998</v>
      </c>
      <c r="F211" s="9">
        <v>1.55</v>
      </c>
      <c r="G211" s="10">
        <v>3</v>
      </c>
      <c r="H211" s="9">
        <f t="shared" ref="H211:H213" si="24">E211*F211*G211</f>
        <v>1.3484999999999998</v>
      </c>
    </row>
    <row r="212" spans="3:8" s="40" customFormat="1" ht="15" customHeight="1" x14ac:dyDescent="0.25">
      <c r="C212" s="22" t="s">
        <v>28</v>
      </c>
      <c r="D212" s="8" t="s">
        <v>16</v>
      </c>
      <c r="E212" s="9">
        <v>0.61</v>
      </c>
      <c r="F212" s="9">
        <v>1.47</v>
      </c>
      <c r="G212" s="10">
        <v>1</v>
      </c>
      <c r="H212" s="9">
        <f t="shared" si="24"/>
        <v>0.89669999999999994</v>
      </c>
    </row>
    <row r="213" spans="3:8" s="40" customFormat="1" ht="15" customHeight="1" x14ac:dyDescent="0.25">
      <c r="C213" s="22" t="s">
        <v>29</v>
      </c>
      <c r="D213" s="8" t="s">
        <v>17</v>
      </c>
      <c r="E213" s="9">
        <v>0.58499999999999996</v>
      </c>
      <c r="F213" s="9">
        <v>1.54</v>
      </c>
      <c r="G213" s="10">
        <v>1</v>
      </c>
      <c r="H213" s="9">
        <f t="shared" si="24"/>
        <v>0.90089999999999992</v>
      </c>
    </row>
    <row r="214" spans="3:8" s="40" customFormat="1" ht="15" customHeight="1" x14ac:dyDescent="0.25">
      <c r="C214" s="11"/>
      <c r="D214"/>
      <c r="E214" s="11"/>
      <c r="F214" s="94" t="s">
        <v>18</v>
      </c>
      <c r="G214" s="95"/>
      <c r="H214" s="28">
        <f>SUM(H210:H213)</f>
        <v>5.3483000000000001</v>
      </c>
    </row>
    <row r="215" spans="3:8" s="40" customFormat="1" ht="15" customHeight="1" x14ac:dyDescent="0.25">
      <c r="C215" s="11"/>
      <c r="D215"/>
      <c r="E215" s="11"/>
      <c r="F215" s="38"/>
      <c r="G215" s="38"/>
      <c r="H215" s="37"/>
    </row>
    <row r="216" spans="3:8" ht="15" customHeight="1" x14ac:dyDescent="0.25"/>
    <row r="217" spans="3:8" x14ac:dyDescent="0.25">
      <c r="D217" s="88" t="s">
        <v>105</v>
      </c>
      <c r="E217" s="89"/>
      <c r="F217" s="89"/>
      <c r="G217" s="89"/>
      <c r="H217" s="90"/>
    </row>
    <row r="218" spans="3:8" ht="30" x14ac:dyDescent="0.25">
      <c r="D218" s="6"/>
      <c r="E218" s="26" t="s">
        <v>10</v>
      </c>
      <c r="F218" s="26" t="s">
        <v>11</v>
      </c>
      <c r="G218" s="26" t="s">
        <v>12</v>
      </c>
      <c r="H218" s="26" t="s">
        <v>13</v>
      </c>
    </row>
    <row r="219" spans="3:8" x14ac:dyDescent="0.25">
      <c r="C219" s="22" t="s">
        <v>26</v>
      </c>
      <c r="D219" s="8" t="s">
        <v>32</v>
      </c>
      <c r="E219" s="9">
        <v>0.63</v>
      </c>
      <c r="F219" s="9">
        <v>1.34</v>
      </c>
      <c r="G219" s="10">
        <v>1</v>
      </c>
      <c r="H219" s="9">
        <f t="shared" ref="H219:H220" si="25">E219*F219*G219</f>
        <v>0.84420000000000006</v>
      </c>
    </row>
    <row r="220" spans="3:8" x14ac:dyDescent="0.25">
      <c r="C220" s="22" t="s">
        <v>27</v>
      </c>
      <c r="D220" s="8" t="s">
        <v>76</v>
      </c>
      <c r="E220" s="9">
        <v>0.7</v>
      </c>
      <c r="F220" s="9">
        <v>2.25</v>
      </c>
      <c r="G220" s="10">
        <v>1</v>
      </c>
      <c r="H220" s="9">
        <f t="shared" si="25"/>
        <v>1.575</v>
      </c>
    </row>
    <row r="221" spans="3:8" x14ac:dyDescent="0.25">
      <c r="E221" s="11"/>
      <c r="F221" s="91" t="s">
        <v>18</v>
      </c>
      <c r="G221" s="91"/>
      <c r="H221" s="23">
        <f>SUM(H219:H220)</f>
        <v>2.4192</v>
      </c>
    </row>
    <row r="222" spans="3:8" x14ac:dyDescent="0.25">
      <c r="E222" s="11"/>
      <c r="F222" s="14"/>
      <c r="G222" s="14"/>
      <c r="H222" s="39"/>
    </row>
    <row r="223" spans="3:8" x14ac:dyDescent="0.25">
      <c r="E223" s="11"/>
      <c r="F223" s="14"/>
      <c r="G223" s="14"/>
      <c r="H223" s="39"/>
    </row>
    <row r="224" spans="3:8" x14ac:dyDescent="0.25">
      <c r="D224" s="88" t="s">
        <v>116</v>
      </c>
      <c r="E224" s="89"/>
      <c r="F224" s="89"/>
      <c r="G224" s="89"/>
      <c r="H224" s="90"/>
    </row>
    <row r="225" spans="3:8" ht="30" x14ac:dyDescent="0.25">
      <c r="D225" s="6"/>
      <c r="E225" s="46" t="s">
        <v>10</v>
      </c>
      <c r="F225" s="46" t="s">
        <v>11</v>
      </c>
      <c r="G225" s="46" t="s">
        <v>12</v>
      </c>
      <c r="H225" s="46" t="s">
        <v>13</v>
      </c>
    </row>
    <row r="226" spans="3:8" x14ac:dyDescent="0.25">
      <c r="C226" s="22" t="s">
        <v>26</v>
      </c>
      <c r="D226" s="8" t="s">
        <v>32</v>
      </c>
      <c r="E226" s="9">
        <v>0.63</v>
      </c>
      <c r="F226" s="9">
        <v>2.0699999999999998</v>
      </c>
      <c r="G226" s="10">
        <v>1</v>
      </c>
      <c r="H226" s="9">
        <f t="shared" ref="H226:H227" si="26">E226*F226*G226</f>
        <v>1.3040999999999998</v>
      </c>
    </row>
    <row r="227" spans="3:8" x14ac:dyDescent="0.25">
      <c r="C227" s="22" t="s">
        <v>27</v>
      </c>
      <c r="D227" s="8" t="s">
        <v>76</v>
      </c>
      <c r="E227" s="9">
        <v>0.59</v>
      </c>
      <c r="F227" s="9">
        <v>2.02</v>
      </c>
      <c r="G227" s="10">
        <v>1</v>
      </c>
      <c r="H227" s="9">
        <f t="shared" si="26"/>
        <v>1.1918</v>
      </c>
    </row>
    <row r="228" spans="3:8" x14ac:dyDescent="0.25">
      <c r="E228" s="11"/>
      <c r="F228" s="91" t="s">
        <v>18</v>
      </c>
      <c r="G228" s="91"/>
      <c r="H228" s="23">
        <f>SUM(H226:H227)</f>
        <v>2.4958999999999998</v>
      </c>
    </row>
    <row r="231" spans="3:8" x14ac:dyDescent="0.25">
      <c r="D231" s="88" t="s">
        <v>94</v>
      </c>
      <c r="E231" s="89"/>
      <c r="F231" s="89"/>
      <c r="G231" s="89"/>
      <c r="H231" s="90"/>
    </row>
    <row r="232" spans="3:8" ht="30" x14ac:dyDescent="0.25">
      <c r="D232" s="6"/>
      <c r="E232" s="30" t="s">
        <v>10</v>
      </c>
      <c r="F232" s="30" t="s">
        <v>11</v>
      </c>
      <c r="G232" s="30" t="s">
        <v>12</v>
      </c>
      <c r="H232" s="30" t="s">
        <v>13</v>
      </c>
    </row>
    <row r="233" spans="3:8" x14ac:dyDescent="0.25">
      <c r="C233" s="22" t="s">
        <v>26</v>
      </c>
      <c r="D233" s="8" t="s">
        <v>32</v>
      </c>
      <c r="E233" s="9">
        <v>0.79500000000000004</v>
      </c>
      <c r="F233" s="9">
        <v>2.27</v>
      </c>
      <c r="G233" s="10">
        <v>1</v>
      </c>
      <c r="H233" s="9">
        <f t="shared" ref="H233:H234" si="27">E233*F233*G233</f>
        <v>1.8046500000000001</v>
      </c>
    </row>
    <row r="234" spans="3:8" x14ac:dyDescent="0.25">
      <c r="C234" s="22" t="s">
        <v>27</v>
      </c>
      <c r="D234" s="8" t="s">
        <v>76</v>
      </c>
      <c r="E234" s="9">
        <v>0.625</v>
      </c>
      <c r="F234" s="9">
        <v>2.27</v>
      </c>
      <c r="G234" s="10">
        <v>1</v>
      </c>
      <c r="H234" s="9">
        <f t="shared" si="27"/>
        <v>1.41875</v>
      </c>
    </row>
    <row r="235" spans="3:8" x14ac:dyDescent="0.25">
      <c r="E235" s="11"/>
      <c r="F235" s="91" t="s">
        <v>18</v>
      </c>
      <c r="G235" s="91"/>
      <c r="H235" s="23">
        <f>SUM(H233:H234)</f>
        <v>3.2233999999999998</v>
      </c>
    </row>
  </sheetData>
  <mergeCells count="57">
    <mergeCell ref="F235:G235"/>
    <mergeCell ref="D190:H190"/>
    <mergeCell ref="F196:G196"/>
    <mergeCell ref="D199:H199"/>
    <mergeCell ref="F205:G205"/>
    <mergeCell ref="D208:H208"/>
    <mergeCell ref="F214:G214"/>
    <mergeCell ref="D224:H224"/>
    <mergeCell ref="F228:G228"/>
    <mergeCell ref="D181:H181"/>
    <mergeCell ref="F187:G187"/>
    <mergeCell ref="D217:H217"/>
    <mergeCell ref="F221:G221"/>
    <mergeCell ref="D231:H231"/>
    <mergeCell ref="F160:G160"/>
    <mergeCell ref="D163:H163"/>
    <mergeCell ref="F169:G169"/>
    <mergeCell ref="D172:H172"/>
    <mergeCell ref="F178:G178"/>
    <mergeCell ref="D136:H136"/>
    <mergeCell ref="F142:G142"/>
    <mergeCell ref="D145:H145"/>
    <mergeCell ref="F151:G151"/>
    <mergeCell ref="D154:H154"/>
    <mergeCell ref="F117:G117"/>
    <mergeCell ref="D119:H119"/>
    <mergeCell ref="F125:G125"/>
    <mergeCell ref="D127:H127"/>
    <mergeCell ref="F133:G133"/>
    <mergeCell ref="D45:H45"/>
    <mergeCell ref="D87:H87"/>
    <mergeCell ref="F93:G93"/>
    <mergeCell ref="D95:H95"/>
    <mergeCell ref="D111:H111"/>
    <mergeCell ref="F101:G101"/>
    <mergeCell ref="D103:H103"/>
    <mergeCell ref="F108:G108"/>
    <mergeCell ref="D55:H55"/>
    <mergeCell ref="F61:G61"/>
    <mergeCell ref="D63:H63"/>
    <mergeCell ref="F69:G69"/>
    <mergeCell ref="A1:K3"/>
    <mergeCell ref="D71:H71"/>
    <mergeCell ref="D79:H79"/>
    <mergeCell ref="F85:G85"/>
    <mergeCell ref="D4:H4"/>
    <mergeCell ref="F10:G10"/>
    <mergeCell ref="D12:H12"/>
    <mergeCell ref="F19:G19"/>
    <mergeCell ref="D21:H21"/>
    <mergeCell ref="F77:G77"/>
    <mergeCell ref="D29:H29"/>
    <mergeCell ref="F53:G53"/>
    <mergeCell ref="F27:G27"/>
    <mergeCell ref="F35:G35"/>
    <mergeCell ref="D37:H37"/>
    <mergeCell ref="F43:G43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  <rowBreaks count="4" manualBreakCount="4">
    <brk id="54" max="9" man="1"/>
    <brk id="109" max="9" man="1"/>
    <brk id="170" max="9" man="1"/>
    <brk id="236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60" zoomScaleNormal="100" workbookViewId="0">
      <selection activeCell="R100" sqref="R100"/>
    </sheetView>
  </sheetViews>
  <sheetFormatPr defaultRowHeight="15" x14ac:dyDescent="0.25"/>
  <cols>
    <col min="12" max="12" width="6.28515625" customWidth="1"/>
  </cols>
  <sheetData/>
  <pageMargins left="0.7" right="0.7" top="0.75" bottom="0.75" header="0.3" footer="0.3"/>
  <pageSetup paperSize="9" scale="73" orientation="portrait" r:id="rId1"/>
  <rowBreaks count="5" manualBreakCount="5">
    <brk id="53" max="16383" man="1"/>
    <brk id="106" max="16383" man="1"/>
    <brk id="159" max="16383" man="1"/>
    <brk id="212" max="16383" man="1"/>
    <brk id="25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IZRAČUN</vt:lpstr>
      <vt:lpstr>MJERE KUĆICA</vt:lpstr>
      <vt:lpstr>NACRTI KUĆICA I OPREME</vt:lpstr>
      <vt:lpstr>IZRAČUN!Print_Area</vt:lpstr>
      <vt:lpstr>'MJERE KUĆICA'!Print_Area</vt:lpstr>
      <vt:lpstr>IZRAČUN!Print_Titles</vt:lpstr>
    </vt:vector>
  </TitlesOfParts>
  <Company>HAC d.o.o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Ronald Radojević</cp:lastModifiedBy>
  <cp:lastPrinted>2024-10-30T10:14:33Z</cp:lastPrinted>
  <dcterms:created xsi:type="dcterms:W3CDTF">2012-09-18T08:40:16Z</dcterms:created>
  <dcterms:modified xsi:type="dcterms:W3CDTF">2024-10-30T10:52:29Z</dcterms:modified>
</cp:coreProperties>
</file>