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crnkovi\Desktop\I-2024-528 -TISKANICE\"/>
    </mc:Choice>
  </mc:AlternateContent>
  <bookViews>
    <workbookView xWindow="480" yWindow="240" windowWidth="19440" windowHeight="14250"/>
  </bookViews>
  <sheets>
    <sheet name="Tiskanice 2024" sheetId="1" r:id="rId1"/>
  </sheets>
  <definedNames>
    <definedName name="_xlnm._FilterDatabase" localSheetId="0" hidden="1">'Tiskanice 2024'!$A$4:$AZ$4</definedName>
    <definedName name="_xlnm.Print_Area" localSheetId="0">'Tiskanice 2024'!$A$1:$AZ$64</definedName>
  </definedNames>
  <calcPr calcId="152511"/>
</workbook>
</file>

<file path=xl/calcChain.xml><?xml version="1.0" encoding="utf-8"?>
<calcChain xmlns="http://schemas.openxmlformats.org/spreadsheetml/2006/main">
  <c r="Q5" i="1" l="1"/>
  <c r="R5" i="1"/>
  <c r="S5" i="1"/>
  <c r="T5" i="1"/>
  <c r="U5" i="1"/>
  <c r="V5" i="1"/>
  <c r="W5" i="1"/>
  <c r="X5" i="1"/>
  <c r="Z5" i="1"/>
  <c r="Q7" i="1"/>
  <c r="R7" i="1"/>
  <c r="S7" i="1"/>
  <c r="T7" i="1"/>
  <c r="U7" i="1"/>
  <c r="V7" i="1"/>
  <c r="W7" i="1"/>
  <c r="X7" i="1"/>
  <c r="Z7" i="1"/>
  <c r="Y8" i="1"/>
  <c r="Q9" i="1"/>
  <c r="R9" i="1"/>
  <c r="S9" i="1"/>
  <c r="T9" i="1"/>
  <c r="U9" i="1"/>
  <c r="V9" i="1"/>
  <c r="W9" i="1"/>
  <c r="X9" i="1"/>
  <c r="Z9" i="1"/>
  <c r="Q10" i="1"/>
  <c r="R10" i="1"/>
  <c r="S10" i="1"/>
  <c r="T10" i="1"/>
  <c r="U10" i="1"/>
  <c r="V10" i="1"/>
  <c r="W10" i="1"/>
  <c r="X10" i="1"/>
  <c r="Z10" i="1"/>
  <c r="Q11" i="1"/>
  <c r="R11" i="1"/>
  <c r="S11" i="1"/>
  <c r="T11" i="1"/>
  <c r="U11" i="1"/>
  <c r="V11" i="1"/>
  <c r="W11" i="1"/>
  <c r="X11" i="1"/>
  <c r="Z11" i="1"/>
  <c r="Q12" i="1"/>
  <c r="R12" i="1"/>
  <c r="S12" i="1"/>
  <c r="T12" i="1"/>
  <c r="U12" i="1"/>
  <c r="V12" i="1"/>
  <c r="W12" i="1"/>
  <c r="X12" i="1"/>
  <c r="Z12" i="1"/>
  <c r="Q13" i="1"/>
  <c r="R13" i="1"/>
  <c r="S13" i="1"/>
  <c r="T13" i="1"/>
  <c r="U13" i="1"/>
  <c r="V13" i="1"/>
  <c r="W13" i="1"/>
  <c r="X13" i="1"/>
  <c r="Z13" i="1"/>
  <c r="Q14" i="1"/>
  <c r="R14" i="1"/>
  <c r="S14" i="1"/>
  <c r="T14" i="1"/>
  <c r="U14" i="1"/>
  <c r="V14" i="1"/>
  <c r="W14" i="1"/>
  <c r="X14" i="1"/>
  <c r="Z14" i="1"/>
  <c r="Q15" i="1"/>
  <c r="R15" i="1"/>
  <c r="S15" i="1"/>
  <c r="T15" i="1"/>
  <c r="U15" i="1"/>
  <c r="V15" i="1"/>
  <c r="W15" i="1"/>
  <c r="X15" i="1"/>
  <c r="Z15" i="1"/>
  <c r="Q16" i="1"/>
  <c r="R16" i="1"/>
  <c r="S16" i="1"/>
  <c r="T16" i="1"/>
  <c r="U16" i="1"/>
  <c r="V16" i="1"/>
  <c r="W16" i="1"/>
  <c r="X16" i="1"/>
  <c r="Z16" i="1"/>
  <c r="Q17" i="1"/>
  <c r="R17" i="1"/>
  <c r="S17" i="1"/>
  <c r="T17" i="1"/>
  <c r="U17" i="1"/>
  <c r="V17" i="1"/>
  <c r="W17" i="1"/>
  <c r="X17" i="1"/>
  <c r="Z17" i="1"/>
  <c r="Q18" i="1"/>
  <c r="R18" i="1"/>
  <c r="S18" i="1"/>
  <c r="T18" i="1"/>
  <c r="U18" i="1"/>
  <c r="V18" i="1"/>
  <c r="W18" i="1"/>
  <c r="X18" i="1"/>
  <c r="Z18" i="1"/>
  <c r="Q19" i="1"/>
  <c r="R19" i="1"/>
  <c r="S19" i="1"/>
  <c r="T19" i="1"/>
  <c r="U19" i="1"/>
  <c r="V19" i="1"/>
  <c r="W19" i="1"/>
  <c r="X19" i="1"/>
  <c r="Z19" i="1"/>
  <c r="Q20" i="1"/>
  <c r="R20" i="1"/>
  <c r="S20" i="1"/>
  <c r="T20" i="1"/>
  <c r="U20" i="1"/>
  <c r="V20" i="1"/>
  <c r="W20" i="1"/>
  <c r="X20" i="1"/>
  <c r="Z20" i="1"/>
  <c r="Q21" i="1"/>
  <c r="R21" i="1"/>
  <c r="S21" i="1"/>
  <c r="T21" i="1"/>
  <c r="U21" i="1"/>
  <c r="V21" i="1"/>
  <c r="W21" i="1"/>
  <c r="X21" i="1"/>
  <c r="Z21" i="1"/>
  <c r="Q22" i="1"/>
  <c r="R22" i="1"/>
  <c r="S22" i="1"/>
  <c r="T22" i="1"/>
  <c r="U22" i="1"/>
  <c r="V22" i="1"/>
  <c r="W22" i="1"/>
  <c r="X22" i="1"/>
  <c r="Z22" i="1"/>
  <c r="Q23" i="1"/>
  <c r="R23" i="1"/>
  <c r="S23" i="1"/>
  <c r="T23" i="1"/>
  <c r="U23" i="1"/>
  <c r="V23" i="1"/>
  <c r="W23" i="1"/>
  <c r="X23" i="1"/>
  <c r="Z23" i="1"/>
  <c r="Y24" i="1"/>
  <c r="Q25" i="1"/>
  <c r="R25" i="1"/>
  <c r="S25" i="1"/>
  <c r="T25" i="1"/>
  <c r="U25" i="1"/>
  <c r="V25" i="1"/>
  <c r="W25" i="1"/>
  <c r="X25" i="1"/>
  <c r="Z25" i="1"/>
  <c r="Q26" i="1"/>
  <c r="R26" i="1"/>
  <c r="S26" i="1"/>
  <c r="T26" i="1"/>
  <c r="U26" i="1"/>
  <c r="V26" i="1"/>
  <c r="W26" i="1"/>
  <c r="X26" i="1"/>
  <c r="Z26" i="1"/>
  <c r="Q27" i="1"/>
  <c r="R27" i="1"/>
  <c r="S27" i="1"/>
  <c r="T27" i="1"/>
  <c r="U27" i="1"/>
  <c r="V27" i="1"/>
  <c r="W27" i="1"/>
  <c r="X27" i="1"/>
  <c r="Z27" i="1"/>
  <c r="Q28" i="1"/>
  <c r="R28" i="1"/>
  <c r="S28" i="1"/>
  <c r="T28" i="1"/>
  <c r="U28" i="1"/>
  <c r="V28" i="1"/>
  <c r="W28" i="1"/>
  <c r="X28" i="1"/>
  <c r="Z28" i="1"/>
  <c r="Q29" i="1"/>
  <c r="R29" i="1"/>
  <c r="S29" i="1"/>
  <c r="T29" i="1"/>
  <c r="U29" i="1"/>
  <c r="V29" i="1"/>
  <c r="W29" i="1"/>
  <c r="X29" i="1"/>
  <c r="Z29" i="1"/>
  <c r="Q30" i="1"/>
  <c r="R30" i="1"/>
  <c r="S30" i="1"/>
  <c r="T30" i="1"/>
  <c r="U30" i="1"/>
  <c r="V30" i="1"/>
  <c r="W30" i="1"/>
  <c r="X30" i="1"/>
  <c r="Z30" i="1"/>
  <c r="Q31" i="1"/>
  <c r="R31" i="1"/>
  <c r="S31" i="1"/>
  <c r="T31" i="1"/>
  <c r="U31" i="1"/>
  <c r="V31" i="1"/>
  <c r="W31" i="1"/>
  <c r="X31" i="1"/>
  <c r="Z31" i="1"/>
  <c r="Q34" i="1"/>
  <c r="R34" i="1"/>
  <c r="S34" i="1"/>
  <c r="T34" i="1"/>
  <c r="U34" i="1"/>
  <c r="V34" i="1"/>
  <c r="W34" i="1"/>
  <c r="X34" i="1"/>
  <c r="Z34" i="1"/>
  <c r="Q35" i="1"/>
  <c r="R35" i="1"/>
  <c r="S35" i="1"/>
  <c r="T35" i="1"/>
  <c r="U35" i="1"/>
  <c r="V35" i="1"/>
  <c r="W35" i="1"/>
  <c r="X35" i="1"/>
  <c r="Z35" i="1"/>
  <c r="Q36" i="1"/>
  <c r="R36" i="1"/>
  <c r="S36" i="1"/>
  <c r="T36" i="1"/>
  <c r="U36" i="1"/>
  <c r="V36" i="1"/>
  <c r="W36" i="1"/>
  <c r="X36" i="1"/>
  <c r="Z36" i="1"/>
  <c r="Q37" i="1"/>
  <c r="R37" i="1"/>
  <c r="S37" i="1"/>
  <c r="T37" i="1"/>
  <c r="U37" i="1"/>
  <c r="V37" i="1"/>
  <c r="W37" i="1"/>
  <c r="X37" i="1"/>
  <c r="Z37" i="1"/>
  <c r="Q42" i="1"/>
  <c r="Y9" i="1" l="1"/>
  <c r="AB9" i="1" s="1"/>
  <c r="Y37" i="1"/>
  <c r="AB37" i="1" s="1"/>
  <c r="Y29" i="1"/>
  <c r="AB29" i="1" s="1"/>
  <c r="Y7" i="1"/>
  <c r="AB7" i="1" s="1"/>
  <c r="Y20" i="1"/>
  <c r="AB20" i="1" s="1"/>
  <c r="Y13" i="1"/>
  <c r="AB13" i="1" s="1"/>
  <c r="Y18" i="1"/>
  <c r="AB18" i="1" s="1"/>
  <c r="Y16" i="1"/>
  <c r="AB16" i="1" s="1"/>
  <c r="Y12" i="1"/>
  <c r="AB12" i="1" s="1"/>
  <c r="Y36" i="1"/>
  <c r="AB36" i="1" s="1"/>
  <c r="Y22" i="1"/>
  <c r="AB22" i="1" s="1"/>
  <c r="Y21" i="1"/>
  <c r="AB21" i="1" s="1"/>
  <c r="Y35" i="1"/>
  <c r="AB35" i="1" s="1"/>
  <c r="Y26" i="1"/>
  <c r="AB26" i="1" s="1"/>
  <c r="Y17" i="1"/>
  <c r="AB17" i="1" s="1"/>
  <c r="Y34" i="1"/>
  <c r="AB34" i="1" s="1"/>
  <c r="Y31" i="1"/>
  <c r="AB31" i="1" s="1"/>
  <c r="Y25" i="1"/>
  <c r="AB25" i="1" s="1"/>
  <c r="Y19" i="1"/>
  <c r="AB19" i="1" s="1"/>
  <c r="Y15" i="1"/>
  <c r="AB15" i="1" s="1"/>
  <c r="Y5" i="1"/>
  <c r="AB5" i="1" s="1"/>
  <c r="Y27" i="1"/>
  <c r="AB27" i="1" s="1"/>
  <c r="Y23" i="1"/>
  <c r="AB23" i="1" s="1"/>
  <c r="Y10" i="1"/>
  <c r="AB10" i="1" s="1"/>
  <c r="Y30" i="1"/>
  <c r="AB30" i="1" s="1"/>
  <c r="Y28" i="1"/>
  <c r="AB28" i="1" s="1"/>
  <c r="Y14" i="1"/>
  <c r="AB14" i="1" s="1"/>
  <c r="Y11" i="1"/>
  <c r="AB11" i="1" s="1"/>
</calcChain>
</file>

<file path=xl/sharedStrings.xml><?xml version="1.0" encoding="utf-8"?>
<sst xmlns="http://schemas.openxmlformats.org/spreadsheetml/2006/main" count="128" uniqueCount="78">
  <si>
    <t>Red.Br.</t>
  </si>
  <si>
    <t>Opis artikla</t>
  </si>
  <si>
    <t>Jed. mjere</t>
  </si>
  <si>
    <t>Proizvođač/tip/oznaka</t>
  </si>
  <si>
    <t>knjiga</t>
  </si>
  <si>
    <t>blok</t>
  </si>
  <si>
    <t>set</t>
  </si>
  <si>
    <t>I-15/NCR SKLADIŠNA PRIMKA
21 x 14,5 cm, blok 3x50 listova
1. list NCR papir bijeli CB; 
2. list NCR papir bijeli CFB;
3. list NCR papir bijeli CF.
Tisak na 1. i 3. listu crni, na 2. listu tisak crveni i  
okomita linija debljine 5 mm u desnoj margini, sve jedno-
strano. 1. i 2. list perforirani lijevo pri hrptu, 3. list
čvrst. Svi listovi u strogom paseru. MUTACIJA listova 
u desnom gornjem uglu. Omot od bezdrvnog bijelog kartona 200 g/m2  s kartonskom podlogom, koja se biga i savija preko desne strane i pokriva list u bloku do perforir linije.</t>
  </si>
  <si>
    <t>kom</t>
  </si>
  <si>
    <t>NAPLATA</t>
  </si>
  <si>
    <t>ODRŽAVANJE</t>
  </si>
  <si>
    <t>NABAVA</t>
  </si>
  <si>
    <t>ZNR</t>
  </si>
  <si>
    <t>FINANCIJE</t>
  </si>
  <si>
    <t>UNUT.KONTROLA</t>
  </si>
  <si>
    <t>STAN. I KVALIT.</t>
  </si>
  <si>
    <t>UPRAVA</t>
  </si>
  <si>
    <t>UKUPNO</t>
  </si>
  <si>
    <t>omot</t>
  </si>
  <si>
    <t>UTROŠENO 2014.</t>
  </si>
  <si>
    <t>Financijski pregled - PLAN 2015 godina</t>
  </si>
  <si>
    <t>UKUPNO:</t>
  </si>
  <si>
    <t>Okvirna količina</t>
  </si>
  <si>
    <t xml:space="preserve">TROŠKOVNIK - TISKANICE </t>
  </si>
  <si>
    <t xml:space="preserve">NAPOMENA HUB-3 UNIVERZALNI NALOG ZA PLAĆANJE 1 + 2; Komplet 3 lista, 15 x 10,2 cm  </t>
  </si>
  <si>
    <r>
      <t>I-2/NCR ISPLATNICA, Blok 100 listova 16,5x10 cm, Omot od bezdrvnog bijelog kartona 200g/m</t>
    </r>
    <r>
      <rPr>
        <sz val="11"/>
        <rFont val="Calibri"/>
        <family val="2"/>
        <charset val="238"/>
      </rPr>
      <t>² s kartonskom podlogom.</t>
    </r>
  </si>
  <si>
    <t>Ponuditelj:</t>
  </si>
  <si>
    <t>(žig i potpis odgovorne osobe)</t>
  </si>
  <si>
    <t>HUB-3A / memorandum 210 x 297 mm (198 mm) 1+0 OCR 90 g/m2, za laser/ink jet pisač,količina se odnosi na list, pakiranje po 1.500 komada.</t>
  </si>
  <si>
    <t>NI-NCR NALOG ZA ISPLATU
blok 2x50 listova; 21 x 14,5 cm
1. list NCR papir bijeli CB;
2. list NCR papir bijeli CF.  
Tisak na 1. listu tamno zeleni i okomita linija debljine 5 mm u desnoj margini, na 2. listu tisak crni, sve jednostrano.Strogi paser listova. 1. list perforiran lijevo pri hrptu, 2. list čvrst. Šivati s lijeve strane s 2 žičane spojnice. Omot od bezdrvnog bijelog kartona 200 g/m2 s kartonskom podlogom koja se biga i savija preko desne strane i pokriva list u bloku do perforir linije, potrebno izraditi prema tehničkom opisu.</t>
  </si>
  <si>
    <t xml:space="preserve">NAPOMENA: </t>
  </si>
  <si>
    <t>KUVERTA C5 ZA STROJNO PAKIRANJE s desnim prozorčićem i preklopom na poleđini kuverte/ s tiskom / 4 boje/logotip HAC-a + adresa + poštarina plaćena, format: 162 x 229 mm, papir: ofsetni bijeli 80 gramski, lijepljenje: mokri grumirung, vrsta klape: V klapa, prozor: 43 x 90 mm, smještaj prozora: 20mm od desnog ruba, 64mm od donjeg ruba, unutarnji tisak: sivi coolgray 10 - crtice ili jednako vrijedne kvalitete</t>
  </si>
  <si>
    <t xml:space="preserve">  _________________________________________</t>
  </si>
  <si>
    <t>Račun za ručnu naplatu, logotip, bezdrvni 80 gr., perforacija numerički niz, vel. 16x7 cm, a 100 listova</t>
  </si>
  <si>
    <t>ZAPISNICI O OBAVLJENOJ KONTROLI I ISPRAVNOSTI RADA, Blok 3x50 listova, format 21x29,5 cm, spojeno s lijeve strane bloka, logotip, tisak zeleni, numeracija, omot od bijelog kartona s kartonskom podlogom</t>
  </si>
  <si>
    <t>SOUKIN</t>
  </si>
  <si>
    <t>PRAVNI I ZAJEDNIČKI POSLOVI</t>
  </si>
  <si>
    <t>Soldo</t>
  </si>
  <si>
    <r>
      <rPr>
        <sz val="11"/>
        <color theme="1"/>
        <rFont val="Calibri"/>
        <family val="2"/>
        <charset val="238"/>
        <scheme val="minor"/>
      </rPr>
      <t>Obrazac za evidentiranje osobnih novčanih sredstva:</t>
    </r>
    <r>
      <rPr>
        <b/>
        <sz val="11"/>
        <color theme="1"/>
        <rFont val="Calibri"/>
        <family val="2"/>
        <charset val="238"/>
        <scheme val="minor"/>
      </rPr>
      <t xml:space="preserve">
</t>
    </r>
    <r>
      <rPr>
        <sz val="11"/>
        <color theme="1"/>
        <rFont val="Calibri"/>
        <family val="2"/>
        <charset val="238"/>
        <scheme val="minor"/>
      </rPr>
      <t>Bezdrvni pisaći bijeli 80 g/m2, logotip, boja crna, sve jednostrano
Numeracija od…….dalje
Format 29,5 x 21 cm
Opis JM: Blok 100 listova</t>
    </r>
    <r>
      <rPr>
        <b/>
        <sz val="11"/>
        <color theme="1"/>
        <rFont val="Calibri"/>
        <family val="2"/>
        <charset val="238"/>
        <scheme val="minor"/>
      </rPr>
      <t xml:space="preserve">
</t>
    </r>
  </si>
  <si>
    <t>INFORMATIKA HAC</t>
  </si>
  <si>
    <t>SAMOSTALNI ODJEL ZA PROMET</t>
  </si>
  <si>
    <t>SIGURNOST NA RADU</t>
  </si>
  <si>
    <t xml:space="preserve">Količine predmeta nabave su okvirne. Naručitelj ne dostavlja pripremu, dostavlja samo informativini izgled tiskanica. </t>
  </si>
  <si>
    <t xml:space="preserve">PDV: </t>
  </si>
  <si>
    <t>SVEUKUPNO (s PDV-om):</t>
  </si>
  <si>
    <t>INFORMATIKA</t>
  </si>
  <si>
    <t>ZAŠTITA NA RADU</t>
  </si>
  <si>
    <t>I-1/NCR UPLATNICA
16,5 x 10 cm; BLOK 150 LISTOVA
NCR papir bijeli CFB, sve srednji list.
Tisak crveni + crni, jednostrani. Svi listovi perforirani lijevo pri hrptu. Omot od bezdrvnog bijelog kartona 200 g/m2  s kartonskom podlogom.  
STROGI PASER LISTOVA! Blok šivan s lijeve strane s dvije žičane spojnice, moguće je ponuditi standardiziranu uplatnicu.</t>
  </si>
  <si>
    <t>ENC - TEHNIČKA POTVRDA                                                              NCR, A-4 (70 X3), Ljepljeno u glavi, Opseg: 1+2x70, Tisak: 1/0 crni. Mutacije  listova, 1 list - oznaka - 1, 2 list- oznaka - 2, 3 list - oznaka - 3, s kartonskom podlogom koja se biga i savija za debljinu bloka s i pokriva list do perforir linije.</t>
  </si>
  <si>
    <t>KUVERTA AMERIC.11x23 STRIP- PD, PL, s tiskom / 4 boje/logotip HAC-a + adresa+poštarina plaćena, dotisak loga jednostrani.</t>
  </si>
  <si>
    <r>
      <t xml:space="preserve">KUVERTA ZA STROJNO PAKIRANJE PD, PL-dolje  i preklopom na poleđini kuverte /s tiskom / 4 boje/logotip </t>
    </r>
    <r>
      <rPr>
        <sz val="11"/>
        <rFont val="Calibri"/>
        <family val="2"/>
        <charset val="238"/>
      </rPr>
      <t>HAC-a + adresa+poštarina plaćena
Format: 114x229 mm; papir: offsetni bijeli,80 gramski; ljepljenje: mokri gumirung; vrsta klape: V klapa;prozor: 45x90mm; smještaj prozora: 20mm od desnog ruba; 15 mm od doljnjeg ruba;   pakiranje: u kutije po 1000 kom (papirić za obilježavanje na svakih 100 kom kuverata). Unutarnji tisak: sivi coolgray 10 - crtice 
ili jednakovrijedne kvalitete.</t>
    </r>
  </si>
  <si>
    <t>Knjiga izdavanja goriva, (prema uzorku), A 3, 50 listova, jedna boja, tvrdo ukoričeno.</t>
  </si>
  <si>
    <t>II-189  PERSONALNI DOSJE
mapa; zatvoreno 25x33 cm, Ljepenka broj 35 i fascikl karton šamoa 160 g/m2.
Mapa ukoričena u poluplatno (knjigoveško platno) s šest
uloženih fascikala.</t>
  </si>
  <si>
    <t>I-17/NCR IZDATNICA
blok 3x50 listova, 21 x 14,5 cm
1. list NCR papir bijeli CB,
2. list NCR papir bijeli CFB,
3. list NCR papir bijeli CF.
Tisak crni na 1. i 3. listu, te na 2. listu tisak plavi i okomita linija debljine 5 mm u desnoj margini, sve jednostrano. 1. i 2. list perforirani, a 3. list čvrst. Šivati s lijeve strane s dvije žičane spojnice. Omot od bezdrvnog bijelog kartona 200 g/m2  s kartonskom podlogom koja se biga i savija preko desne strane i pokriva list u bloku do perforir linije. Na ovom dijelu tiskana je uputa za korištenje. Svi listovi u strogom paseru. Mutacija listova u gornjem desnom uglu.</t>
  </si>
  <si>
    <t>ADRESNICA, Mala vrećna nazivnica  ljepenka siva 70x40 mm bušiti u sredini fi 8 mm, debljina adresnice 0,8 mm, nema tiska. Pakiranje po 200 komada.</t>
  </si>
  <si>
    <t>ADRESNICA, Veća vrećna nazivnica ljepenka siva 175x70 mm bušiti u sredini fi 10 mm, debljina adresnice 1 mm, nema tiska. Pakiranje po 200 komada.</t>
  </si>
  <si>
    <t>I-15/A-NCR SKLADIŠNA PRIMKA, A4, 21x29,7 cm, blok 3x50 listova
1. list NCR papir bijeli CB; 
2. list NCR papir roza CFB;
3. list NCR papir žuti CF.
Tisak crni, jednostrani. MUTACIJA listova:1. list "Nabavnom odjelu", 2. list "Knjigovodstvu" i 3. list "Skladištaru". Svi listovi u strogom paseru. 1. i 2. list perforirani lijevo pri hrptu, 3. list čvrst. Omot od bezdrvnog bijelog kartona 200 g/m2  s kartonskom podlogom. Iza 2. strane korica umeće se bezdrvni karton 250 g/m2 veličine  20,5 x 29 cm. Blokove šivati s tri žičane spojnice s lijeve strane.</t>
  </si>
  <si>
    <t>I-27/NCR ZAHTJEVNICA
BLOK 2X50 LISTOVA , 21 X 14,8 cm
1. list NCR papir bijeli CB,
2. list NCR papir bijeli CF.
Tisak na 1. listu crni, na 2. listu zeleni, sve jednostrano. Blokove šivati s lijeve strane s dvije žičane spojnice. 1. list perforiran, 2. list čvrst. Omot od bezdrvnog bijelog kartona 200 g/m2  s kartonskom podlogom koja se biga i savija za debljinu bloka s desne strane i pokriva list do perforir linije. MUTACIJA: 1. list SKLADIŠTARU, 2. list OSTAJE U BLOKU.</t>
  </si>
  <si>
    <t>I-28/A-NCR  BLAGAJNIČKI IZVJEŠTAJ
blok 2x50 listova; 21 x 29,7 cm
1. list NCR papir bijeli CB;
2. list NCR papir bijeli CF.
Tisak crni, 1. list perforiran lijevo pri hrptu, 2. list čvrst . Blokove numerirati od 1-1 do dalje. Omot od bezdrvnog bijelog kartona 200 g/m2  s kartonskom podlogom koja se biga i savija preko desne strane i pokriva list u bloku do perforir linije.  Hrbat u platnu. Lijevo pri hrptu bušiti 2 rupe točno u sredini (iza perforacije), na razmaku  od 80 mm i provući odozdo trobojni konac za ovjeru. Perforacija je desno od bušenih rupa, a bjelina između tiskane linije i perforir linije najmanje 15 mm širine, potrebno izraditi prema tehničkom opisu.</t>
  </si>
  <si>
    <t>I-59  DOZVOLA ZA IZLAZ
blok 100 listova;12,5x8,8 cm; Pelir bijeli 40 g/m2.
Boja omota ljubičasta, tisak crna boja jednostrano. Svi listovi rupičasto perforirani lijevo pri hrptu. Omot od bezdrvnog bijelog kartona 200 g/m2  s kartonskom podlogom. Blok šivan s dvije žičane spojnice, moguće je ponuditi standardiziranu dozvolu za izlazak.</t>
  </si>
  <si>
    <t>I-97/NCR REVERS
BLOK OD 100 LISTOVA; 21 X 14,8 cm
NCR papir bijeli CFB - sve srednji list.
Tisak crni jednostrani. Svi listovi perforirani lijevo pri hrptu. Omot od bezdrvnog bijelog kartona 200 g/m2 s kartonskom podlogom koja se biga i savija za debljinu bloka s desne strane i pokriva list do perforir linije. Blok je šivan s lijeve strane s dvije žičane spojnice, moguće je ponuditi standardizirani blok revers.</t>
  </si>
  <si>
    <t>II-139/B/DT  INTERNA DOSTAVNA KNJIGA
knjiga 100 araka; zatvoreno 21 x 29,7 cm, logotip, Bezdrvni pisaći bijeli 80 g/m2.                 
Tisak crni, obostrani. Tvrdi uvez, 1/1 u presvlaku smeđe boje, ljepenka br. 25.</t>
  </si>
  <si>
    <t>II-140/A  KNJIGA PRIMLJENE POŠTE
knjiga 50 araka; zatvoreno 21 x 29,7 cm, Bezdrvni pisaći bijeli 80 g/m2.                       
Tisak crni obostrani. Tvrdi uvez 1/1 u presvlaku smeđe boje , ljepenka br. 25.</t>
  </si>
  <si>
    <t>NN-NCR NALOG ZA NAPLATU
blok 3x50 listova; 21 x 14,8 cm
1. list NCR papir bijeli CB, 
2. list NCR papir bijeli CFB,            
3. list NCR papir bijeli CF.
Tisak na 1. listu plavi i okomita linija debljine 5 mm u desnoj margini, na 2. listu tisak crveni i okomita linija u desnoj margini, te na 3. listu tisak crni, logotip, sve jednostrano. 1. i 2. list perforirani, a 3. list čvrst. Šivati s lijeve strane s dvije žičane spojnice. Omot od bezdrvnog bijelog kartona 200 g/m2 s kartonskom podlogom koja se biga i savija preko desne strane i pokriva list u bloku do perforir linije.</t>
  </si>
  <si>
    <t>II-28/A  KNJIGA EVIDENCIJE SLUŽBENIH PUTOVANJA
knjiga od 200 araka; zatvoreno 21 x 29,7 cm
Bezdrvni pisaći bijeli 80 g/m2, logotip.               
Tisak crni obostrani. Tvrdi uvez 1/1 u presvlaku zelene boje, ljepenka br. 25, potrebno izraditi prema tehničkom opisu.</t>
  </si>
  <si>
    <t>Izjava
Tehničke karakteristike: logotip HAC-a u bojama,
Blok s omotom od bijelog kartona 220g/m2 i produženim kartonom koji se biga i preklapa preko KB do perforir linije
Opseg bloka: 4x50 listova – NCR FORMAT 21X29,7 cm
Papir NCR bijeli, 1. List CB, 2. List CFB, 3. List CF
Tisak K.B. crni jednostrani, logotip,
Knjižni blok je ljepljen s ljeve strane, svi listovi perforirani ljevo pri hrptu
Tisak na 1 strani omota crni
Serija A, numerički niz.</t>
  </si>
  <si>
    <t>Izjava o neprihvaćenoj SMART kartici ili ENC uređaju
Tehničke karakteristike: logotip HAC-a u bojama,
Blok s omotom od bijelog kartona 220g/m2 i produženim kartonom koji se biga i preklapa preko KB do perforir linije
Opseg bloka: 4x50 listova – NCR FORMAT 21X29,7 cm
Papir NCR bijeli, 1. List CB, 2. List CFB, 3. List CF
Tisak K.B. crni jednostrani, logotip,
Knjižni blok je ljepljen s ljeve strane, svi listovi perforirani ljevo pri hrptu
Tisak na 1 strani omota crni
Serija A, numerički niz.</t>
  </si>
  <si>
    <t>Izjava o neplaćenoj cestarini, NCR, kartonska podloga, A-4 (50 X 4), logotip HAC-a, tisak jedna boja (zelena ).</t>
  </si>
  <si>
    <t>HUB 3 1+2 NALOG ZA PLAĆENJE BESKONAČNI MINI 1/300 (174×4)</t>
  </si>
  <si>
    <t>OBRAZAC ZA ZAPRIMANJE REKLAMACIJA, NCR, A-4 (50 X3), logotip HAC-a 4 boje, lijepljeno u glavi, Opseg: 1+2x50, Tisak: 1/0 crni. Mutacije  listova, 1 list - oznaka - 1, 2 list- oznaka - 2, 3 list - oznaka - 3, numeracija s kartonskom podlogom koja se biga i savija za debljinu bloka s i pokriva list do perforir linije.</t>
  </si>
  <si>
    <t>Dnevnik rada, /logotip HAC-a4 boje/ bezdrvni 70 gr. Odnosi se na sve papire u bloku, uzorak, A3, 136 listova u bloku, svaki drugi NCR jedna boja, odnosno isti kao i boja ostalih listova u bloku, 1+1 NCR kopija, kartonska podloga, zadnja stranica karton, perforira se prvi list, drugi ostaje u bloku.</t>
  </si>
  <si>
    <t>Ophodarski dnevnik,logotip HAC-a 4 boje, 1+1 NCR kopija, kartonska podloga, zadnja stranica karton, bezdrvni 70 gr, A4, a 136 listova,  perforira se prvi list, drugi ostaje u bloku.</t>
  </si>
  <si>
    <t xml:space="preserve">Pasica za novac (eura apoeni), okvirna količina odnosi se na sve apoene, svaki apoen ima svoju mutaciju, koristimo definirani obrazac za pasice, ne dostavljamo pripremu. Pasice je potrebno pakirati po 100 omota u kutiju.
</t>
  </si>
  <si>
    <t>Vrećica za kovanice (€), okvirna količina odnosi se na univerzalnu vrećicu, koristimo definirani obrazac za vrećice za kovanice, ne dostavljamo pripremu. Pakiranje po 200 komada.</t>
  </si>
  <si>
    <t>U__________________, _______________ 2024.</t>
  </si>
  <si>
    <t xml:space="preserve">Obrazac primopredajne knjige vrijednosne pošiljke-novčanice i kovanice Tehničke karakteristike:
NCR papir bijeli-sve srednji list.
Format: A 4; blok 200 listova
Tisak teksta usivoj boji, logotip, boja siva.
Blok bižgan u glavi
Omot s tankom kartonskom podlogom, iza omota umetnuti bezdrvni karton veličine 20,5 x 29 cm STROGI PASER LISTOVA, Omot je od bezdrvnog bijelog kartona 200 g/m², bez teksta.
</t>
  </si>
  <si>
    <t>Jedinična cijena u € (bez PDV-a), fco. Naručitelj</t>
  </si>
  <si>
    <t>Ukupna cijena u € (bez PDV-a), fco. Naručitelj</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</si>
</sst>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12">
    <font>
      <sz val="11"/>
      <color theme="1"/>
      <name val="Calibri"/>
      <family val="2"/>
      <charset val="238"/>
      <scheme val="minor"/>
    </font>
    <font>
      <sz val="10"/>
      <name val="Arial"/>
      <family val="2"/>
      <charset val="238"/>
    </font>
    <font>
      <sz val="10"/>
      <name val="Helv"/>
      <charset val="204"/>
    </font>
    <font>
      <sz val="11"/>
      <name val="Calibri"/>
      <family val="2"/>
      <charset val="238"/>
    </font>
    <font>
      <sz val="11"/>
      <name val="Calibri"/>
      <family val="2"/>
      <charset val="238"/>
      <scheme val="minor"/>
    </font>
    <font>
      <b/>
      <sz val="11"/>
      <name val="Calibri"/>
      <family val="2"/>
      <charset val="238"/>
      <scheme val="minor"/>
    </font>
    <font>
      <b/>
      <sz val="11"/>
      <color theme="1"/>
      <name val="Calibri"/>
      <family val="2"/>
      <charset val="238"/>
      <scheme val="minor"/>
    </font>
    <font>
      <sz val="11"/>
      <color rgb="FF333333"/>
      <name val="Calibri"/>
      <family val="2"/>
      <charset val="238"/>
    </font>
    <font>
      <b/>
      <sz val="16"/>
      <name val="Calibri"/>
      <family val="2"/>
      <charset val="238"/>
      <scheme val="minor"/>
    </font>
    <font>
      <sz val="12"/>
      <color theme="1"/>
      <name val="Calibri"/>
      <family val="2"/>
      <charset val="238"/>
      <scheme val="minor"/>
    </font>
    <font>
      <b/>
      <sz val="12"/>
      <color theme="1"/>
      <name val="Calibri"/>
      <family val="2"/>
      <charset val="238"/>
      <scheme val="minor"/>
    </font>
    <font>
      <sz val="11"/>
      <color rgb="FFFF0000"/>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2"/>
        <bgColor indexed="64"/>
      </patternFill>
    </fill>
    <fill>
      <patternFill patternType="solid">
        <fgColor theme="0" tint="-0.14999847407452621"/>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0" fontId="2" fillId="0" borderId="0"/>
  </cellStyleXfs>
  <cellXfs count="77">
    <xf numFmtId="0" fontId="0" fillId="0" borderId="0" xfId="0"/>
    <xf numFmtId="0" fontId="5" fillId="2" borderId="1"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wrapText="1"/>
      <protection locked="0"/>
    </xf>
    <xf numFmtId="4" fontId="5" fillId="2" borderId="1" xfId="1" applyNumberFormat="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xf>
    <xf numFmtId="0" fontId="0" fillId="0" borderId="1" xfId="0" applyBorder="1" applyAlignment="1">
      <alignment horizontal="center" vertical="center"/>
    </xf>
    <xf numFmtId="4" fontId="4" fillId="2" borderId="1" xfId="1" applyNumberFormat="1" applyFont="1" applyFill="1" applyBorder="1" applyAlignment="1" applyProtection="1">
      <alignment horizontal="center" vertical="center"/>
    </xf>
    <xf numFmtId="0" fontId="0" fillId="3" borderId="1" xfId="0" applyFill="1" applyBorder="1" applyAlignment="1">
      <alignment horizontal="center" vertical="center" wrapText="1"/>
    </xf>
    <xf numFmtId="4" fontId="0" fillId="0" borderId="0" xfId="0" applyNumberFormat="1"/>
    <xf numFmtId="4" fontId="4" fillId="6" borderId="1" xfId="1" applyNumberFormat="1" applyFont="1" applyFill="1" applyBorder="1" applyAlignment="1" applyProtection="1">
      <alignment horizontal="center" vertical="center"/>
    </xf>
    <xf numFmtId="0" fontId="4" fillId="2" borderId="3" xfId="1" applyNumberFormat="1" applyFont="1" applyFill="1" applyBorder="1" applyAlignment="1" applyProtection="1">
      <alignment horizontal="center" vertical="center"/>
    </xf>
    <xf numFmtId="0" fontId="0" fillId="0" borderId="3" xfId="0" applyBorder="1" applyAlignment="1">
      <alignment horizontal="center" vertical="center"/>
    </xf>
    <xf numFmtId="0" fontId="4" fillId="2" borderId="3" xfId="1" applyFont="1" applyFill="1" applyBorder="1" applyAlignment="1" applyProtection="1">
      <alignment horizontal="center" vertical="center"/>
      <protection locked="0"/>
    </xf>
    <xf numFmtId="0" fontId="0" fillId="4" borderId="4" xfId="0" applyFill="1" applyBorder="1" applyAlignment="1">
      <alignment horizontal="center" vertical="center" wrapText="1"/>
    </xf>
    <xf numFmtId="4" fontId="4" fillId="2" borderId="4" xfId="1" applyNumberFormat="1" applyFont="1" applyFill="1" applyBorder="1" applyAlignment="1" applyProtection="1">
      <alignment horizontal="center" vertical="center"/>
    </xf>
    <xf numFmtId="0" fontId="0" fillId="0" borderId="0" xfId="0" applyBorder="1" applyAlignment="1">
      <alignment horizontal="center" vertical="center"/>
    </xf>
    <xf numFmtId="4" fontId="4" fillId="2" borderId="0" xfId="1" applyNumberFormat="1" applyFont="1" applyFill="1" applyBorder="1" applyAlignment="1" applyProtection="1">
      <alignment horizontal="center" vertical="center"/>
    </xf>
    <xf numFmtId="4" fontId="0" fillId="0" borderId="5" xfId="0" applyNumberFormat="1" applyBorder="1" applyAlignment="1">
      <alignment horizontal="center" vertical="center"/>
    </xf>
    <xf numFmtId="0" fontId="9" fillId="0" borderId="0" xfId="0" applyFont="1"/>
    <xf numFmtId="0" fontId="9" fillId="0" borderId="0" xfId="0" applyFont="1" applyBorder="1"/>
    <xf numFmtId="0" fontId="9" fillId="0" borderId="0" xfId="0" applyFont="1" applyAlignment="1">
      <alignment horizontal="center"/>
    </xf>
    <xf numFmtId="0" fontId="0" fillId="0" borderId="1" xfId="0" applyFill="1" applyBorder="1" applyAlignment="1">
      <alignment horizontal="center" vertical="center"/>
    </xf>
    <xf numFmtId="0" fontId="5" fillId="0" borderId="1" xfId="1" applyFont="1" applyFill="1" applyBorder="1" applyAlignment="1" applyProtection="1">
      <alignment horizontal="center" vertical="center" wrapText="1"/>
    </xf>
    <xf numFmtId="0" fontId="0" fillId="0" borderId="0" xfId="0" applyFill="1"/>
    <xf numFmtId="0" fontId="9" fillId="0" borderId="0" xfId="0" applyFont="1" applyFill="1"/>
    <xf numFmtId="0" fontId="0" fillId="3" borderId="3" xfId="0" applyFill="1" applyBorder="1" applyAlignment="1">
      <alignment horizontal="center" vertical="center" wrapText="1"/>
    </xf>
    <xf numFmtId="0" fontId="0" fillId="5" borderId="1" xfId="0" applyFill="1" applyBorder="1" applyAlignment="1">
      <alignment horizontal="center" vertical="center" wrapText="1"/>
    </xf>
    <xf numFmtId="0" fontId="0" fillId="0" borderId="0" xfId="0" applyAlignment="1">
      <alignment wrapText="1"/>
    </xf>
    <xf numFmtId="0" fontId="0" fillId="7" borderId="1" xfId="0" applyFill="1" applyBorder="1" applyAlignment="1">
      <alignment horizontal="center" vertical="center" wrapText="1"/>
    </xf>
    <xf numFmtId="0" fontId="4" fillId="0" borderId="1" xfId="1" applyNumberFormat="1" applyFont="1" applyFill="1" applyBorder="1" applyAlignment="1" applyProtection="1">
      <alignment horizontal="center" vertical="center"/>
    </xf>
    <xf numFmtId="4" fontId="0" fillId="0" borderId="1" xfId="0" applyNumberFormat="1" applyBorder="1" applyAlignment="1">
      <alignment horizontal="center" vertical="center"/>
    </xf>
    <xf numFmtId="0" fontId="0" fillId="0" borderId="1" xfId="0" applyFill="1" applyBorder="1" applyAlignment="1">
      <alignment horizontal="center" vertical="center" wrapText="1"/>
    </xf>
    <xf numFmtId="4" fontId="5" fillId="0" borderId="1" xfId="1" applyNumberFormat="1" applyFont="1" applyFill="1" applyBorder="1" applyAlignment="1" applyProtection="1">
      <alignment horizontal="center" vertical="center" wrapText="1"/>
      <protection locked="0"/>
    </xf>
    <xf numFmtId="0" fontId="4" fillId="8" borderId="1" xfId="1" applyNumberFormat="1" applyFont="1" applyFill="1" applyBorder="1" applyAlignment="1" applyProtection="1">
      <alignment horizontal="center" vertical="center"/>
    </xf>
    <xf numFmtId="0" fontId="0" fillId="0" borderId="0" xfId="0" applyAlignment="1">
      <alignment horizontal="center" vertical="center"/>
    </xf>
    <xf numFmtId="0" fontId="0" fillId="8" borderId="1" xfId="0" applyFill="1" applyBorder="1" applyAlignment="1">
      <alignment horizontal="center" vertical="center"/>
    </xf>
    <xf numFmtId="0" fontId="4" fillId="8" borderId="2" xfId="1" applyNumberFormat="1" applyFont="1" applyFill="1" applyBorder="1" applyAlignment="1" applyProtection="1">
      <alignment horizontal="center" vertical="center"/>
    </xf>
    <xf numFmtId="0" fontId="4" fillId="0" borderId="2" xfId="1" applyNumberFormat="1" applyFont="1" applyFill="1" applyBorder="1" applyAlignment="1" applyProtection="1">
      <alignment horizontal="center" vertical="center"/>
    </xf>
    <xf numFmtId="0" fontId="4" fillId="8" borderId="1" xfId="1" applyNumberFormat="1" applyFont="1" applyFill="1" applyBorder="1" applyAlignment="1" applyProtection="1">
      <alignment horizontal="center" vertical="center" wrapText="1"/>
    </xf>
    <xf numFmtId="0" fontId="0" fillId="0" borderId="5" xfId="0" applyBorder="1" applyAlignment="1">
      <alignment horizontal="right" vertical="center"/>
    </xf>
    <xf numFmtId="0" fontId="0" fillId="0" borderId="1" xfId="0" applyBorder="1" applyAlignment="1">
      <alignment horizontal="right" vertical="center"/>
    </xf>
    <xf numFmtId="0" fontId="11" fillId="8" borderId="1" xfId="1" applyNumberFormat="1" applyFont="1" applyFill="1" applyBorder="1" applyAlignment="1" applyProtection="1">
      <alignment horizontal="center" vertical="center"/>
    </xf>
    <xf numFmtId="0" fontId="5" fillId="0" borderId="2" xfId="1" applyFont="1" applyFill="1" applyBorder="1" applyAlignment="1" applyProtection="1">
      <alignment horizontal="center" vertical="center" wrapText="1"/>
      <protection locked="0"/>
    </xf>
    <xf numFmtId="4" fontId="5" fillId="2" borderId="2" xfId="1" applyNumberFormat="1" applyFont="1" applyFill="1" applyBorder="1" applyAlignment="1" applyProtection="1">
      <alignment horizontal="center" vertical="center" wrapText="1"/>
      <protection locked="0"/>
    </xf>
    <xf numFmtId="0" fontId="4" fillId="0" borderId="1" xfId="1" applyFont="1" applyFill="1" applyBorder="1" applyAlignment="1" applyProtection="1">
      <alignment horizontal="left" vertical="center" wrapText="1"/>
    </xf>
    <xf numFmtId="0" fontId="4" fillId="0" borderId="1" xfId="1" applyNumberFormat="1" applyFont="1" applyFill="1" applyBorder="1" applyAlignment="1" applyProtection="1">
      <alignment horizontal="center" vertical="center"/>
      <protection locked="0"/>
    </xf>
    <xf numFmtId="4" fontId="1" fillId="0" borderId="1" xfId="0" applyNumberFormat="1" applyFont="1" applyFill="1" applyBorder="1" applyAlignment="1" applyProtection="1">
      <alignment horizontal="center" vertical="center"/>
    </xf>
    <xf numFmtId="4" fontId="4" fillId="0" borderId="1" xfId="1" applyNumberFormat="1" applyFont="1" applyFill="1" applyBorder="1" applyAlignment="1" applyProtection="1">
      <alignment horizontal="center" vertical="center"/>
      <protection locked="0"/>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1" xfId="0" applyFill="1" applyBorder="1" applyAlignment="1">
      <alignment vertical="center" wrapText="1"/>
    </xf>
    <xf numFmtId="0" fontId="4" fillId="0" borderId="1" xfId="1" applyFont="1" applyFill="1" applyBorder="1" applyAlignment="1" applyProtection="1">
      <alignment vertical="center"/>
      <protection locked="0"/>
    </xf>
    <xf numFmtId="0" fontId="0" fillId="0" borderId="1" xfId="0" applyFill="1" applyBorder="1"/>
    <xf numFmtId="0" fontId="0"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center" vertical="center"/>
    </xf>
    <xf numFmtId="0" fontId="0" fillId="8" borderId="0" xfId="0" applyFill="1" applyBorder="1" applyAlignment="1">
      <alignment horizontal="center" vertical="center"/>
    </xf>
    <xf numFmtId="0" fontId="4" fillId="8" borderId="0" xfId="1" applyNumberFormat="1" applyFont="1" applyFill="1" applyBorder="1" applyAlignment="1" applyProtection="1">
      <alignment horizontal="center" vertical="center"/>
    </xf>
    <xf numFmtId="0" fontId="0" fillId="0" borderId="0" xfId="0" applyFill="1" applyBorder="1" applyAlignment="1">
      <alignment horizontal="center" vertical="center"/>
    </xf>
    <xf numFmtId="4" fontId="4" fillId="6" borderId="3" xfId="1" applyNumberFormat="1" applyFont="1" applyFill="1" applyBorder="1" applyAlignment="1" applyProtection="1">
      <alignment horizontal="center" vertical="center"/>
    </xf>
    <xf numFmtId="4" fontId="4" fillId="6" borderId="7" xfId="1" applyNumberFormat="1" applyFont="1" applyFill="1" applyBorder="1" applyAlignment="1" applyProtection="1">
      <alignment horizontal="center" vertical="center"/>
    </xf>
    <xf numFmtId="4" fontId="4" fillId="6" borderId="4" xfId="1" applyNumberFormat="1" applyFont="1" applyFill="1" applyBorder="1" applyAlignment="1" applyProtection="1">
      <alignment horizontal="center" vertical="center"/>
    </xf>
    <xf numFmtId="0" fontId="4" fillId="0" borderId="1" xfId="0" applyFont="1" applyFill="1" applyBorder="1" applyAlignment="1">
      <alignment horizontal="left" vertical="top" wrapText="1"/>
    </xf>
    <xf numFmtId="4" fontId="0" fillId="0" borderId="3" xfId="0" applyNumberFormat="1" applyBorder="1" applyAlignment="1">
      <alignment horizontal="center"/>
    </xf>
    <xf numFmtId="4" fontId="0" fillId="0" borderId="7" xfId="0" applyNumberFormat="1" applyBorder="1" applyAlignment="1">
      <alignment horizontal="center"/>
    </xf>
    <xf numFmtId="4" fontId="0" fillId="0" borderId="4" xfId="0" applyNumberFormat="1"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9" fillId="0" borderId="0" xfId="0" applyFont="1" applyAlignment="1">
      <alignment horizontal="center"/>
    </xf>
    <xf numFmtId="0" fontId="0" fillId="0" borderId="0" xfId="0" applyAlignment="1">
      <alignment horizontal="left" vertical="center" wrapText="1"/>
    </xf>
    <xf numFmtId="0" fontId="10" fillId="0" borderId="0" xfId="0" applyFont="1" applyAlignment="1">
      <alignment horizontal="left" vertical="center"/>
    </xf>
    <xf numFmtId="0" fontId="8" fillId="2" borderId="0" xfId="1" applyFont="1" applyFill="1" applyAlignment="1" applyProtection="1">
      <alignment horizontal="left" vertical="center"/>
      <protection locked="0"/>
    </xf>
    <xf numFmtId="0" fontId="8" fillId="2" borderId="6" xfId="1" applyFont="1" applyFill="1" applyBorder="1" applyAlignment="1" applyProtection="1">
      <alignment horizontal="left" vertical="center"/>
      <protection locked="0"/>
    </xf>
    <xf numFmtId="0" fontId="0" fillId="0" borderId="0" xfId="0" applyAlignment="1">
      <alignment horizontal="center"/>
    </xf>
    <xf numFmtId="0" fontId="9" fillId="0" borderId="0" xfId="0" applyFont="1" applyFill="1" applyAlignment="1">
      <alignment horizontal="left" vertical="center"/>
    </xf>
  </cellXfs>
  <cellStyles count="4">
    <cellStyle name="Comma 2" xfId="2"/>
    <cellStyle name="Normal" xfId="0" builtinId="0"/>
    <cellStyle name="Normal 2" xfId="1"/>
    <cellStyle name="Style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1"/>
  <sheetViews>
    <sheetView tabSelected="1" topLeftCell="A46" zoomScaleNormal="100" zoomScaleSheetLayoutView="120" workbookViewId="0">
      <selection activeCell="BN6" sqref="BN6"/>
    </sheetView>
  </sheetViews>
  <sheetFormatPr defaultRowHeight="15"/>
  <cols>
    <col min="1" max="1" width="5.140625" style="23" customWidth="1"/>
    <col min="2" max="2" width="31.28515625" style="23" customWidth="1"/>
    <col min="4" max="4" width="9.140625" style="23"/>
    <col min="5" max="5" width="13.85546875" customWidth="1"/>
    <col min="6" max="6" width="25.140625" customWidth="1"/>
    <col min="7" max="7" width="28" customWidth="1"/>
    <col min="8" max="8" width="12" style="34" hidden="1" customWidth="1"/>
    <col min="9" max="9" width="12.85546875" style="34" hidden="1" customWidth="1"/>
    <col min="10" max="10" width="11.5703125" style="34" hidden="1" customWidth="1"/>
    <col min="11" max="11" width="13.42578125" style="34" hidden="1" customWidth="1"/>
    <col min="12" max="12" width="14" style="34" hidden="1" customWidth="1"/>
    <col min="13" max="13" width="16.5703125" style="34" hidden="1" customWidth="1"/>
    <col min="14" max="14" width="14.85546875" style="34" hidden="1" customWidth="1"/>
    <col min="15" max="15" width="14.42578125" style="34" hidden="1" customWidth="1"/>
    <col min="16" max="16" width="18.28515625" hidden="1" customWidth="1"/>
    <col min="17" max="17" width="10.5703125" hidden="1" customWidth="1"/>
    <col min="18" max="18" width="12.85546875" hidden="1" customWidth="1"/>
    <col min="19" max="22" width="9.42578125" hidden="1" customWidth="1"/>
    <col min="23" max="23" width="9.28515625" hidden="1" customWidth="1"/>
    <col min="24" max="24" width="9.42578125" hidden="1" customWidth="1"/>
    <col min="25" max="26" width="10.140625" hidden="1" customWidth="1"/>
    <col min="27" max="27" width="9.140625" hidden="1" customWidth="1"/>
    <col min="28" max="28" width="10.140625" hidden="1" customWidth="1"/>
    <col min="29" max="35" width="9.140625" hidden="1" customWidth="1"/>
    <col min="36" max="36" width="9.28515625" hidden="1" customWidth="1"/>
    <col min="37" max="37" width="12.85546875" hidden="1" customWidth="1"/>
    <col min="38" max="38" width="8.7109375" hidden="1" customWidth="1"/>
    <col min="39" max="39" width="9.42578125" hidden="1" customWidth="1"/>
    <col min="40" max="40" width="10.140625" hidden="1" customWidth="1"/>
    <col min="41" max="41" width="16.42578125" hidden="1" customWidth="1"/>
    <col min="42" max="42" width="14.5703125" hidden="1" customWidth="1"/>
    <col min="43" max="43" width="12.7109375" hidden="1" customWidth="1"/>
    <col min="44" max="45" width="9.28515625" style="23" hidden="1" customWidth="1"/>
    <col min="46" max="46" width="12.85546875" style="23" hidden="1" customWidth="1"/>
    <col min="47" max="47" width="13.140625" style="23" hidden="1" customWidth="1"/>
    <col min="48" max="48" width="12.7109375" style="23" hidden="1" customWidth="1"/>
    <col min="49" max="49" width="11.7109375" style="23" hidden="1" customWidth="1"/>
    <col min="50" max="50" width="9.7109375" style="23" hidden="1" customWidth="1"/>
    <col min="51" max="51" width="14.5703125" style="23" hidden="1" customWidth="1"/>
    <col min="52" max="52" width="12" style="23" hidden="1" customWidth="1"/>
    <col min="53" max="53" width="12" hidden="1" customWidth="1"/>
    <col min="54" max="57" width="9.140625" hidden="1" customWidth="1"/>
    <col min="58" max="58" width="9.140625" customWidth="1"/>
  </cols>
  <sheetData>
    <row r="1" spans="1:52" ht="31.5" customHeight="1">
      <c r="A1" s="73" t="s">
        <v>23</v>
      </c>
      <c r="B1" s="73"/>
      <c r="C1" s="73"/>
      <c r="D1" s="73"/>
      <c r="E1" s="73"/>
      <c r="F1" s="73"/>
      <c r="G1" s="73"/>
    </row>
    <row r="2" spans="1:52" ht="30" customHeight="1">
      <c r="A2" s="74"/>
      <c r="B2" s="74"/>
      <c r="C2" s="74"/>
      <c r="D2" s="74"/>
      <c r="E2" s="74"/>
      <c r="F2" s="74"/>
      <c r="G2" s="74"/>
      <c r="Q2" s="67" t="s">
        <v>20</v>
      </c>
      <c r="R2" s="68"/>
      <c r="S2" s="68"/>
      <c r="T2" s="68"/>
      <c r="U2" s="68"/>
      <c r="V2" s="68"/>
      <c r="W2" s="68"/>
      <c r="X2" s="69"/>
    </row>
    <row r="3" spans="1:52" s="27" customFormat="1" ht="45">
      <c r="A3" s="22" t="s">
        <v>0</v>
      </c>
      <c r="B3" s="22" t="s">
        <v>1</v>
      </c>
      <c r="C3" s="1" t="s">
        <v>2</v>
      </c>
      <c r="D3" s="22" t="s">
        <v>22</v>
      </c>
      <c r="E3" s="2" t="s">
        <v>3</v>
      </c>
      <c r="F3" s="3" t="s">
        <v>76</v>
      </c>
      <c r="G3" s="3" t="s">
        <v>77</v>
      </c>
      <c r="H3" s="7" t="s">
        <v>9</v>
      </c>
      <c r="I3" s="7" t="s">
        <v>10</v>
      </c>
      <c r="J3" s="7" t="s">
        <v>46</v>
      </c>
      <c r="K3" s="7" t="s">
        <v>45</v>
      </c>
      <c r="L3" s="7" t="s">
        <v>13</v>
      </c>
      <c r="M3" s="7" t="s">
        <v>35</v>
      </c>
      <c r="N3" s="7" t="s">
        <v>15</v>
      </c>
      <c r="O3" s="7" t="s">
        <v>16</v>
      </c>
      <c r="P3" s="25" t="s">
        <v>19</v>
      </c>
      <c r="Q3" s="26" t="s">
        <v>9</v>
      </c>
      <c r="R3" s="26" t="s">
        <v>10</v>
      </c>
      <c r="S3" s="26" t="s">
        <v>11</v>
      </c>
      <c r="T3" s="26" t="s">
        <v>12</v>
      </c>
      <c r="U3" s="26" t="s">
        <v>13</v>
      </c>
      <c r="V3" s="26" t="s">
        <v>14</v>
      </c>
      <c r="W3" s="26" t="s">
        <v>15</v>
      </c>
      <c r="X3" s="26" t="s">
        <v>16</v>
      </c>
      <c r="Y3" s="13" t="s">
        <v>17</v>
      </c>
      <c r="Z3" s="7" t="s">
        <v>19</v>
      </c>
      <c r="AJ3" s="28" t="s">
        <v>9</v>
      </c>
      <c r="AK3" s="28" t="s">
        <v>10</v>
      </c>
      <c r="AL3" s="28" t="s">
        <v>11</v>
      </c>
      <c r="AM3" s="28" t="s">
        <v>12</v>
      </c>
      <c r="AN3" s="28" t="s">
        <v>13</v>
      </c>
      <c r="AO3" s="28" t="s">
        <v>14</v>
      </c>
      <c r="AP3" s="28" t="s">
        <v>15</v>
      </c>
      <c r="AQ3" s="28" t="s">
        <v>16</v>
      </c>
      <c r="AR3" s="31" t="s">
        <v>9</v>
      </c>
      <c r="AS3" s="31" t="s">
        <v>37</v>
      </c>
      <c r="AT3" s="31" t="s">
        <v>10</v>
      </c>
      <c r="AU3" s="31" t="s">
        <v>39</v>
      </c>
      <c r="AV3" s="31" t="s">
        <v>40</v>
      </c>
      <c r="AW3" s="31" t="s">
        <v>36</v>
      </c>
      <c r="AX3" s="31" t="s">
        <v>35</v>
      </c>
      <c r="AY3" s="31" t="s">
        <v>41</v>
      </c>
      <c r="AZ3" s="31" t="s">
        <v>13</v>
      </c>
    </row>
    <row r="4" spans="1:52">
      <c r="A4" s="22"/>
      <c r="B4" s="22"/>
      <c r="C4" s="1"/>
      <c r="D4" s="22"/>
      <c r="E4" s="42"/>
      <c r="F4" s="43"/>
      <c r="G4" s="4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2"/>
      <c r="AS4" s="32"/>
      <c r="AT4" s="32"/>
      <c r="AU4" s="32"/>
      <c r="AV4" s="32"/>
      <c r="AW4" s="32"/>
      <c r="AX4" s="32"/>
      <c r="AY4" s="32"/>
      <c r="AZ4" s="32"/>
    </row>
    <row r="5" spans="1:52" ht="141" customHeight="1">
      <c r="A5" s="4">
        <v>1</v>
      </c>
      <c r="B5" s="44" t="s">
        <v>70</v>
      </c>
      <c r="C5" s="4" t="s">
        <v>5</v>
      </c>
      <c r="D5" s="29">
        <v>420</v>
      </c>
      <c r="E5" s="45"/>
      <c r="F5" s="46"/>
      <c r="G5" s="47"/>
      <c r="H5" s="33"/>
      <c r="I5" s="33">
        <v>420</v>
      </c>
      <c r="J5" s="33"/>
      <c r="K5" s="29"/>
      <c r="L5" s="29"/>
      <c r="M5" s="33"/>
      <c r="N5" s="21"/>
      <c r="O5" s="21"/>
      <c r="P5" s="10"/>
      <c r="Q5" s="9">
        <f t="shared" ref="Q5:X5" si="0">H5*$F$5</f>
        <v>0</v>
      </c>
      <c r="R5" s="9">
        <f t="shared" si="0"/>
        <v>0</v>
      </c>
      <c r="S5" s="9">
        <f t="shared" si="0"/>
        <v>0</v>
      </c>
      <c r="T5" s="9">
        <f t="shared" si="0"/>
        <v>0</v>
      </c>
      <c r="U5" s="9">
        <f t="shared" si="0"/>
        <v>0</v>
      </c>
      <c r="V5" s="9">
        <f t="shared" si="0"/>
        <v>0</v>
      </c>
      <c r="W5" s="9">
        <f t="shared" si="0"/>
        <v>0</v>
      </c>
      <c r="X5" s="9">
        <f t="shared" si="0"/>
        <v>0</v>
      </c>
      <c r="Y5" s="14">
        <f>SUM(Q5:X5)</f>
        <v>0</v>
      </c>
      <c r="Z5" s="6">
        <f>P5*$F$5</f>
        <v>0</v>
      </c>
      <c r="AB5" s="8">
        <f t="shared" ref="AB5:AB34" si="1">Y5-X5-W5-V5-U5-T5-S5-R5-Q5</f>
        <v>0</v>
      </c>
      <c r="AJ5" s="5"/>
      <c r="AK5" s="5">
        <v>600</v>
      </c>
      <c r="AL5" s="5"/>
      <c r="AM5" s="5"/>
      <c r="AN5" s="5"/>
      <c r="AO5" s="5"/>
      <c r="AP5" s="5"/>
      <c r="AQ5" s="5"/>
      <c r="AR5" s="21"/>
      <c r="AS5" s="21"/>
      <c r="AT5" s="21"/>
      <c r="AU5" s="29"/>
      <c r="AV5" s="29"/>
      <c r="AW5" s="29"/>
      <c r="AX5" s="21"/>
      <c r="AY5" s="21"/>
      <c r="AZ5" s="29"/>
    </row>
    <row r="6" spans="1:52" ht="54" customHeight="1">
      <c r="A6" s="4">
        <v>2</v>
      </c>
      <c r="B6" s="44" t="s">
        <v>68</v>
      </c>
      <c r="C6" s="4" t="s">
        <v>8</v>
      </c>
      <c r="D6" s="29">
        <v>900</v>
      </c>
      <c r="E6" s="45"/>
      <c r="F6" s="46"/>
      <c r="G6" s="47"/>
      <c r="H6" s="33"/>
      <c r="I6" s="33"/>
      <c r="J6" s="33"/>
      <c r="K6" s="29"/>
      <c r="L6" s="29"/>
      <c r="M6" s="33"/>
      <c r="N6" s="21"/>
      <c r="O6" s="21"/>
      <c r="P6" s="10"/>
      <c r="Q6" s="9"/>
      <c r="R6" s="9"/>
      <c r="S6" s="9"/>
      <c r="T6" s="9"/>
      <c r="U6" s="9"/>
      <c r="V6" s="9"/>
      <c r="W6" s="9"/>
      <c r="X6" s="9"/>
      <c r="Y6" s="14"/>
      <c r="Z6" s="6"/>
      <c r="AB6" s="8"/>
      <c r="AJ6" s="5"/>
      <c r="AK6" s="5"/>
      <c r="AL6" s="5"/>
      <c r="AM6" s="5"/>
      <c r="AN6" s="5"/>
      <c r="AO6" s="5"/>
      <c r="AP6" s="5"/>
      <c r="AQ6" s="5"/>
      <c r="AR6" s="21"/>
      <c r="AS6" s="21"/>
      <c r="AT6" s="21"/>
      <c r="AU6" s="29"/>
      <c r="AV6" s="29"/>
      <c r="AW6" s="29"/>
      <c r="AX6" s="21"/>
      <c r="AY6" s="21"/>
      <c r="AZ6" s="29"/>
    </row>
    <row r="7" spans="1:52" ht="56.25" customHeight="1">
      <c r="A7" s="4">
        <v>3</v>
      </c>
      <c r="B7" s="48" t="s">
        <v>24</v>
      </c>
      <c r="C7" s="4" t="s">
        <v>6</v>
      </c>
      <c r="D7" s="29">
        <v>1000</v>
      </c>
      <c r="E7" s="45"/>
      <c r="F7" s="46"/>
      <c r="G7" s="47"/>
      <c r="H7" s="33">
        <v>1000</v>
      </c>
      <c r="I7" s="33"/>
      <c r="J7" s="33"/>
      <c r="K7" s="29"/>
      <c r="L7" s="29"/>
      <c r="M7" s="33"/>
      <c r="N7" s="21"/>
      <c r="O7" s="21"/>
      <c r="P7" s="10"/>
      <c r="Q7" s="9">
        <f t="shared" ref="Q7:X7" si="2">H7*$F$7</f>
        <v>0</v>
      </c>
      <c r="R7" s="9">
        <f t="shared" si="2"/>
        <v>0</v>
      </c>
      <c r="S7" s="9">
        <f t="shared" si="2"/>
        <v>0</v>
      </c>
      <c r="T7" s="9">
        <f t="shared" si="2"/>
        <v>0</v>
      </c>
      <c r="U7" s="9">
        <f t="shared" si="2"/>
        <v>0</v>
      </c>
      <c r="V7" s="9">
        <f t="shared" si="2"/>
        <v>0</v>
      </c>
      <c r="W7" s="9">
        <f t="shared" si="2"/>
        <v>0</v>
      </c>
      <c r="X7" s="9">
        <f t="shared" si="2"/>
        <v>0</v>
      </c>
      <c r="Y7" s="14">
        <f t="shared" ref="Y7:Y37" si="3">SUM(Q7:X7)</f>
        <v>0</v>
      </c>
      <c r="Z7" s="6">
        <f>P7*$F$7</f>
        <v>0</v>
      </c>
      <c r="AB7" s="8">
        <f t="shared" si="1"/>
        <v>0</v>
      </c>
      <c r="AJ7" s="5">
        <v>500</v>
      </c>
      <c r="AK7" s="5"/>
      <c r="AL7" s="5"/>
      <c r="AM7" s="5"/>
      <c r="AN7" s="5">
        <v>400</v>
      </c>
      <c r="AO7" s="5"/>
      <c r="AP7" s="5"/>
      <c r="AQ7" s="5"/>
      <c r="AR7" s="21"/>
      <c r="AS7" s="21"/>
      <c r="AT7" s="21"/>
      <c r="AU7" s="29"/>
      <c r="AV7" s="29"/>
      <c r="AW7" s="29"/>
      <c r="AX7" s="21"/>
      <c r="AY7" s="21"/>
      <c r="AZ7" s="29"/>
    </row>
    <row r="8" spans="1:52" ht="75" customHeight="1">
      <c r="A8" s="4">
        <v>4</v>
      </c>
      <c r="B8" s="49" t="s">
        <v>28</v>
      </c>
      <c r="C8" s="4" t="s">
        <v>8</v>
      </c>
      <c r="D8" s="29">
        <v>3000</v>
      </c>
      <c r="E8" s="45"/>
      <c r="F8" s="46"/>
      <c r="G8" s="47"/>
      <c r="H8" s="33">
        <v>3000</v>
      </c>
      <c r="I8" s="33"/>
      <c r="J8" s="33"/>
      <c r="K8" s="29"/>
      <c r="L8" s="29"/>
      <c r="M8" s="33"/>
      <c r="N8" s="21"/>
      <c r="O8" s="21"/>
      <c r="P8" s="10"/>
      <c r="Q8" s="9"/>
      <c r="R8" s="9"/>
      <c r="S8" s="9"/>
      <c r="T8" s="9"/>
      <c r="U8" s="9"/>
      <c r="V8" s="9"/>
      <c r="W8" s="9"/>
      <c r="X8" s="9"/>
      <c r="Y8" s="14">
        <f t="shared" si="3"/>
        <v>0</v>
      </c>
      <c r="Z8" s="6"/>
      <c r="AB8" s="8"/>
      <c r="AJ8" s="5">
        <v>18000</v>
      </c>
      <c r="AK8" s="5"/>
      <c r="AL8" s="5"/>
      <c r="AM8" s="5"/>
      <c r="AN8" s="5"/>
      <c r="AO8" s="5"/>
      <c r="AP8" s="5"/>
      <c r="AQ8" s="5"/>
      <c r="AR8" s="21"/>
      <c r="AS8" s="21"/>
      <c r="AT8" s="21"/>
      <c r="AU8" s="29"/>
      <c r="AV8" s="29"/>
      <c r="AW8" s="29"/>
      <c r="AX8" s="21"/>
      <c r="AY8" s="21"/>
      <c r="AZ8" s="29"/>
    </row>
    <row r="9" spans="1:52" ht="195">
      <c r="A9" s="4">
        <v>5</v>
      </c>
      <c r="B9" s="44" t="s">
        <v>47</v>
      </c>
      <c r="C9" s="4" t="s">
        <v>5</v>
      </c>
      <c r="D9" s="29">
        <v>100</v>
      </c>
      <c r="E9" s="45"/>
      <c r="F9" s="46"/>
      <c r="G9" s="47"/>
      <c r="H9" s="33">
        <v>500</v>
      </c>
      <c r="I9" s="33"/>
      <c r="J9" s="33"/>
      <c r="K9" s="29"/>
      <c r="L9" s="29"/>
      <c r="M9" s="33"/>
      <c r="N9" s="21"/>
      <c r="O9" s="21"/>
      <c r="P9" s="11"/>
      <c r="Q9" s="9">
        <f t="shared" ref="Q9:X9" si="4">H9*$F$9</f>
        <v>0</v>
      </c>
      <c r="R9" s="9">
        <f t="shared" si="4"/>
        <v>0</v>
      </c>
      <c r="S9" s="9">
        <f t="shared" si="4"/>
        <v>0</v>
      </c>
      <c r="T9" s="9">
        <f t="shared" si="4"/>
        <v>0</v>
      </c>
      <c r="U9" s="9">
        <f t="shared" si="4"/>
        <v>0</v>
      </c>
      <c r="V9" s="9">
        <f t="shared" si="4"/>
        <v>0</v>
      </c>
      <c r="W9" s="9">
        <f t="shared" si="4"/>
        <v>0</v>
      </c>
      <c r="X9" s="9">
        <f t="shared" si="4"/>
        <v>0</v>
      </c>
      <c r="Y9" s="14">
        <f t="shared" si="3"/>
        <v>0</v>
      </c>
      <c r="Z9" s="6">
        <f>P9*$F$9</f>
        <v>0</v>
      </c>
      <c r="AB9" s="8">
        <f t="shared" si="1"/>
        <v>0</v>
      </c>
      <c r="AJ9" s="5">
        <v>1200</v>
      </c>
      <c r="AK9" s="5"/>
      <c r="AL9" s="5"/>
      <c r="AM9" s="5"/>
      <c r="AN9" s="5">
        <v>10</v>
      </c>
      <c r="AO9" s="5"/>
      <c r="AP9" s="5"/>
      <c r="AQ9" s="5"/>
      <c r="AR9" s="21"/>
      <c r="AS9" s="21"/>
      <c r="AT9" s="21"/>
      <c r="AU9" s="29"/>
      <c r="AV9" s="29"/>
      <c r="AW9" s="29"/>
      <c r="AX9" s="21"/>
      <c r="AY9" s="21"/>
      <c r="AZ9" s="29"/>
    </row>
    <row r="10" spans="1:52" ht="270">
      <c r="A10" s="4">
        <v>6</v>
      </c>
      <c r="B10" s="44" t="s">
        <v>56</v>
      </c>
      <c r="C10" s="4" t="s">
        <v>5</v>
      </c>
      <c r="D10" s="29">
        <v>10</v>
      </c>
      <c r="E10" s="45"/>
      <c r="F10" s="46"/>
      <c r="G10" s="47"/>
      <c r="H10" s="36"/>
      <c r="I10" s="33">
        <v>50</v>
      </c>
      <c r="J10" s="33"/>
      <c r="K10" s="29"/>
      <c r="L10" s="37"/>
      <c r="M10" s="33"/>
      <c r="N10" s="21"/>
      <c r="O10" s="21"/>
      <c r="P10" s="10"/>
      <c r="Q10" s="9">
        <f t="shared" ref="Q10:X10" si="5">H10*$F$10</f>
        <v>0</v>
      </c>
      <c r="R10" s="9">
        <f t="shared" si="5"/>
        <v>0</v>
      </c>
      <c r="S10" s="9">
        <f t="shared" si="5"/>
        <v>0</v>
      </c>
      <c r="T10" s="9">
        <f t="shared" si="5"/>
        <v>0</v>
      </c>
      <c r="U10" s="9">
        <f t="shared" si="5"/>
        <v>0</v>
      </c>
      <c r="V10" s="9">
        <f t="shared" si="5"/>
        <v>0</v>
      </c>
      <c r="W10" s="9">
        <f t="shared" si="5"/>
        <v>0</v>
      </c>
      <c r="X10" s="9">
        <f t="shared" si="5"/>
        <v>0</v>
      </c>
      <c r="Y10" s="14">
        <f t="shared" si="3"/>
        <v>0</v>
      </c>
      <c r="Z10" s="6">
        <f>P10*$F$10</f>
        <v>0</v>
      </c>
      <c r="AB10" s="8">
        <f t="shared" si="1"/>
        <v>0</v>
      </c>
      <c r="AJ10" s="5"/>
      <c r="AK10" s="5">
        <v>50</v>
      </c>
      <c r="AL10" s="5"/>
      <c r="AM10" s="5"/>
      <c r="AN10" s="5"/>
      <c r="AO10" s="5"/>
      <c r="AP10" s="5"/>
      <c r="AQ10" s="5"/>
      <c r="AR10" s="21"/>
      <c r="AS10" s="21"/>
      <c r="AT10" s="21"/>
      <c r="AU10" s="29"/>
      <c r="AV10" s="29"/>
      <c r="AW10" s="29"/>
      <c r="AX10" s="21"/>
      <c r="AY10" s="21"/>
      <c r="AZ10" s="29"/>
    </row>
    <row r="11" spans="1:52" ht="285">
      <c r="A11" s="4">
        <v>7</v>
      </c>
      <c r="B11" s="44" t="s">
        <v>7</v>
      </c>
      <c r="C11" s="4" t="s">
        <v>5</v>
      </c>
      <c r="D11" s="29">
        <v>10</v>
      </c>
      <c r="E11" s="45"/>
      <c r="F11" s="46"/>
      <c r="G11" s="47"/>
      <c r="H11" s="33"/>
      <c r="I11" s="33">
        <v>120</v>
      </c>
      <c r="J11" s="33"/>
      <c r="K11" s="29"/>
      <c r="L11" s="29"/>
      <c r="M11" s="33"/>
      <c r="N11" s="21"/>
      <c r="O11" s="21"/>
      <c r="P11" s="10"/>
      <c r="Q11" s="9">
        <f t="shared" ref="Q11:X11" si="6">H11*$F$11</f>
        <v>0</v>
      </c>
      <c r="R11" s="9">
        <f t="shared" si="6"/>
        <v>0</v>
      </c>
      <c r="S11" s="9">
        <f t="shared" si="6"/>
        <v>0</v>
      </c>
      <c r="T11" s="9">
        <f t="shared" si="6"/>
        <v>0</v>
      </c>
      <c r="U11" s="9">
        <f t="shared" si="6"/>
        <v>0</v>
      </c>
      <c r="V11" s="9">
        <f t="shared" si="6"/>
        <v>0</v>
      </c>
      <c r="W11" s="9">
        <f t="shared" si="6"/>
        <v>0</v>
      </c>
      <c r="X11" s="9">
        <f t="shared" si="6"/>
        <v>0</v>
      </c>
      <c r="Y11" s="14">
        <f t="shared" si="3"/>
        <v>0</v>
      </c>
      <c r="Z11" s="6">
        <f>P11*$F$11</f>
        <v>0</v>
      </c>
      <c r="AB11" s="8">
        <f t="shared" si="1"/>
        <v>0</v>
      </c>
      <c r="AJ11" s="5"/>
      <c r="AK11" s="5">
        <v>120</v>
      </c>
      <c r="AL11" s="5"/>
      <c r="AM11" s="5"/>
      <c r="AN11" s="5"/>
      <c r="AO11" s="5"/>
      <c r="AP11" s="5"/>
      <c r="AQ11" s="5"/>
      <c r="AR11" s="21"/>
      <c r="AS11" s="21"/>
      <c r="AT11" s="21"/>
      <c r="AU11" s="29"/>
      <c r="AV11" s="29"/>
      <c r="AW11" s="29"/>
      <c r="AX11" s="21"/>
      <c r="AY11" s="21"/>
      <c r="AZ11" s="29"/>
    </row>
    <row r="12" spans="1:52" ht="300">
      <c r="A12" s="4">
        <v>8</v>
      </c>
      <c r="B12" s="44" t="s">
        <v>53</v>
      </c>
      <c r="C12" s="4" t="s">
        <v>5</v>
      </c>
      <c r="D12" s="29">
        <v>10</v>
      </c>
      <c r="E12" s="45"/>
      <c r="F12" s="46"/>
      <c r="G12" s="47"/>
      <c r="H12" s="33"/>
      <c r="I12" s="33">
        <v>120</v>
      </c>
      <c r="J12" s="33"/>
      <c r="K12" s="29"/>
      <c r="L12" s="29"/>
      <c r="M12" s="33"/>
      <c r="N12" s="21"/>
      <c r="O12" s="21"/>
      <c r="P12" s="10"/>
      <c r="Q12" s="9">
        <f t="shared" ref="Q12:X12" si="7">H12*$F$12</f>
        <v>0</v>
      </c>
      <c r="R12" s="9">
        <f t="shared" si="7"/>
        <v>0</v>
      </c>
      <c r="S12" s="9">
        <f t="shared" si="7"/>
        <v>0</v>
      </c>
      <c r="T12" s="9">
        <f t="shared" si="7"/>
        <v>0</v>
      </c>
      <c r="U12" s="9">
        <f t="shared" si="7"/>
        <v>0</v>
      </c>
      <c r="V12" s="9">
        <f t="shared" si="7"/>
        <v>0</v>
      </c>
      <c r="W12" s="9">
        <f t="shared" si="7"/>
        <v>0</v>
      </c>
      <c r="X12" s="9">
        <f t="shared" si="7"/>
        <v>0</v>
      </c>
      <c r="Y12" s="14">
        <f t="shared" si="3"/>
        <v>0</v>
      </c>
      <c r="Z12" s="6">
        <f>P12*$F$12</f>
        <v>0</v>
      </c>
      <c r="AB12" s="8">
        <f t="shared" si="1"/>
        <v>0</v>
      </c>
      <c r="AJ12" s="5">
        <v>20</v>
      </c>
      <c r="AK12" s="5">
        <v>10</v>
      </c>
      <c r="AL12" s="5"/>
      <c r="AM12" s="5"/>
      <c r="AN12" s="5"/>
      <c r="AO12" s="5"/>
      <c r="AP12" s="5"/>
      <c r="AQ12" s="5"/>
      <c r="AR12" s="21"/>
      <c r="AS12" s="21"/>
      <c r="AT12" s="21"/>
      <c r="AU12" s="29"/>
      <c r="AV12" s="29"/>
      <c r="AW12" s="29"/>
      <c r="AX12" s="21"/>
      <c r="AY12" s="21"/>
      <c r="AZ12" s="29"/>
    </row>
    <row r="13" spans="1:52" ht="225">
      <c r="A13" s="4">
        <v>9</v>
      </c>
      <c r="B13" s="44" t="s">
        <v>57</v>
      </c>
      <c r="C13" s="4" t="s">
        <v>5</v>
      </c>
      <c r="D13" s="29">
        <v>500</v>
      </c>
      <c r="E13" s="45"/>
      <c r="F13" s="46"/>
      <c r="G13" s="47"/>
      <c r="H13" s="33"/>
      <c r="I13" s="33">
        <v>392</v>
      </c>
      <c r="J13" s="33">
        <v>1</v>
      </c>
      <c r="K13" s="29">
        <v>5</v>
      </c>
      <c r="L13" s="29"/>
      <c r="M13" s="33">
        <v>2</v>
      </c>
      <c r="N13" s="21"/>
      <c r="O13" s="21"/>
      <c r="P13" s="10"/>
      <c r="Q13" s="9">
        <f t="shared" ref="Q13:X13" si="8">H13*$F$13</f>
        <v>0</v>
      </c>
      <c r="R13" s="9">
        <f t="shared" si="8"/>
        <v>0</v>
      </c>
      <c r="S13" s="9">
        <f t="shared" si="8"/>
        <v>0</v>
      </c>
      <c r="T13" s="9">
        <f t="shared" si="8"/>
        <v>0</v>
      </c>
      <c r="U13" s="9">
        <f t="shared" si="8"/>
        <v>0</v>
      </c>
      <c r="V13" s="9">
        <f t="shared" si="8"/>
        <v>0</v>
      </c>
      <c r="W13" s="9">
        <f t="shared" si="8"/>
        <v>0</v>
      </c>
      <c r="X13" s="9">
        <f t="shared" si="8"/>
        <v>0</v>
      </c>
      <c r="Y13" s="14">
        <f t="shared" si="3"/>
        <v>0</v>
      </c>
      <c r="Z13" s="6">
        <f>P13*$F$13</f>
        <v>0</v>
      </c>
      <c r="AB13" s="8">
        <f t="shared" si="1"/>
        <v>0</v>
      </c>
      <c r="AJ13" s="5">
        <v>50</v>
      </c>
      <c r="AK13" s="5">
        <v>550</v>
      </c>
      <c r="AL13" s="5"/>
      <c r="AM13" s="5"/>
      <c r="AN13" s="5">
        <v>9</v>
      </c>
      <c r="AO13" s="5">
        <v>2</v>
      </c>
      <c r="AP13" s="5"/>
      <c r="AQ13" s="5"/>
      <c r="AR13" s="21"/>
      <c r="AS13" s="21"/>
      <c r="AT13" s="21"/>
      <c r="AU13" s="29"/>
      <c r="AV13" s="29"/>
      <c r="AW13" s="29"/>
      <c r="AX13" s="21"/>
      <c r="AY13" s="21"/>
      <c r="AZ13" s="29"/>
    </row>
    <row r="14" spans="1:52" ht="330">
      <c r="A14" s="4">
        <v>10</v>
      </c>
      <c r="B14" s="44" t="s">
        <v>58</v>
      </c>
      <c r="C14" s="4" t="s">
        <v>5</v>
      </c>
      <c r="D14" s="29">
        <v>10</v>
      </c>
      <c r="E14" s="45"/>
      <c r="F14" s="46"/>
      <c r="G14" s="47"/>
      <c r="H14" s="33">
        <v>100</v>
      </c>
      <c r="I14" s="33"/>
      <c r="J14" s="33"/>
      <c r="K14" s="29"/>
      <c r="L14" s="29"/>
      <c r="M14" s="33"/>
      <c r="N14" s="21"/>
      <c r="O14" s="21"/>
      <c r="P14" s="10"/>
      <c r="Q14" s="9">
        <f t="shared" ref="Q14:X14" si="9">H14*$F$14</f>
        <v>0</v>
      </c>
      <c r="R14" s="9">
        <f t="shared" si="9"/>
        <v>0</v>
      </c>
      <c r="S14" s="9">
        <f t="shared" si="9"/>
        <v>0</v>
      </c>
      <c r="T14" s="9">
        <f t="shared" si="9"/>
        <v>0</v>
      </c>
      <c r="U14" s="9">
        <f t="shared" si="9"/>
        <v>0</v>
      </c>
      <c r="V14" s="9">
        <f t="shared" si="9"/>
        <v>0</v>
      </c>
      <c r="W14" s="9">
        <f t="shared" si="9"/>
        <v>0</v>
      </c>
      <c r="X14" s="9">
        <f t="shared" si="9"/>
        <v>0</v>
      </c>
      <c r="Y14" s="14">
        <f t="shared" si="3"/>
        <v>0</v>
      </c>
      <c r="Z14" s="6">
        <f>P14*$F$14</f>
        <v>0</v>
      </c>
      <c r="AB14" s="8">
        <f t="shared" si="1"/>
        <v>0</v>
      </c>
      <c r="AJ14" s="5">
        <v>150</v>
      </c>
      <c r="AK14" s="5"/>
      <c r="AL14" s="5"/>
      <c r="AM14" s="5"/>
      <c r="AN14" s="5"/>
      <c r="AO14" s="5"/>
      <c r="AP14" s="5"/>
      <c r="AQ14" s="5"/>
      <c r="AR14" s="21"/>
      <c r="AS14" s="21"/>
      <c r="AT14" s="21"/>
      <c r="AU14" s="29"/>
      <c r="AV14" s="29"/>
      <c r="AW14" s="29"/>
      <c r="AX14" s="21"/>
      <c r="AY14" s="21"/>
      <c r="AZ14" s="29"/>
    </row>
    <row r="15" spans="1:52" ht="171.75" customHeight="1">
      <c r="A15" s="4">
        <v>11</v>
      </c>
      <c r="B15" s="44" t="s">
        <v>59</v>
      </c>
      <c r="C15" s="4" t="s">
        <v>5</v>
      </c>
      <c r="D15" s="29">
        <v>100</v>
      </c>
      <c r="E15" s="45"/>
      <c r="F15" s="46"/>
      <c r="G15" s="47"/>
      <c r="H15" s="33">
        <v>80</v>
      </c>
      <c r="I15" s="41"/>
      <c r="J15" s="33"/>
      <c r="K15" s="29">
        <v>10</v>
      </c>
      <c r="L15" s="29"/>
      <c r="M15" s="33">
        <v>10</v>
      </c>
      <c r="N15" s="21"/>
      <c r="O15" s="21"/>
      <c r="P15" s="10"/>
      <c r="Q15" s="9">
        <f t="shared" ref="Q15:X15" si="10">H15*$F$15</f>
        <v>0</v>
      </c>
      <c r="R15" s="9">
        <f t="shared" si="10"/>
        <v>0</v>
      </c>
      <c r="S15" s="9">
        <f t="shared" si="10"/>
        <v>0</v>
      </c>
      <c r="T15" s="9">
        <f t="shared" si="10"/>
        <v>0</v>
      </c>
      <c r="U15" s="9">
        <f t="shared" si="10"/>
        <v>0</v>
      </c>
      <c r="V15" s="9">
        <f t="shared" si="10"/>
        <v>0</v>
      </c>
      <c r="W15" s="9">
        <f t="shared" si="10"/>
        <v>0</v>
      </c>
      <c r="X15" s="9">
        <f t="shared" si="10"/>
        <v>0</v>
      </c>
      <c r="Y15" s="14">
        <f t="shared" si="3"/>
        <v>0</v>
      </c>
      <c r="Z15" s="6">
        <f>P15*$F$15</f>
        <v>0</v>
      </c>
      <c r="AB15" s="8">
        <f t="shared" si="1"/>
        <v>0</v>
      </c>
      <c r="AJ15" s="5">
        <v>70</v>
      </c>
      <c r="AK15" s="5">
        <v>10</v>
      </c>
      <c r="AL15" s="5"/>
      <c r="AM15" s="5"/>
      <c r="AN15" s="5">
        <v>20</v>
      </c>
      <c r="AO15" s="5">
        <v>10</v>
      </c>
      <c r="AP15" s="5"/>
      <c r="AQ15" s="5"/>
      <c r="AR15" s="21"/>
      <c r="AS15" s="21"/>
      <c r="AT15" s="21"/>
      <c r="AU15" s="29"/>
      <c r="AV15" s="29"/>
      <c r="AW15" s="29"/>
      <c r="AX15" s="21"/>
      <c r="AY15" s="21"/>
      <c r="AZ15" s="29"/>
    </row>
    <row r="16" spans="1:52" ht="225">
      <c r="A16" s="4">
        <v>12</v>
      </c>
      <c r="B16" s="44" t="s">
        <v>60</v>
      </c>
      <c r="C16" s="4" t="s">
        <v>5</v>
      </c>
      <c r="D16" s="29">
        <v>10</v>
      </c>
      <c r="E16" s="45"/>
      <c r="F16" s="46"/>
      <c r="G16" s="47"/>
      <c r="H16" s="33"/>
      <c r="I16" s="33">
        <v>20</v>
      </c>
      <c r="J16" s="33"/>
      <c r="K16" s="29"/>
      <c r="L16" s="29"/>
      <c r="M16" s="33"/>
      <c r="N16" s="21"/>
      <c r="O16" s="21"/>
      <c r="P16" s="10"/>
      <c r="Q16" s="9">
        <f t="shared" ref="Q16:X16" si="11">H16*$F$16</f>
        <v>0</v>
      </c>
      <c r="R16" s="9">
        <f t="shared" si="11"/>
        <v>0</v>
      </c>
      <c r="S16" s="9">
        <f t="shared" si="11"/>
        <v>0</v>
      </c>
      <c r="T16" s="9">
        <f t="shared" si="11"/>
        <v>0</v>
      </c>
      <c r="U16" s="9">
        <f t="shared" si="11"/>
        <v>0</v>
      </c>
      <c r="V16" s="9">
        <f t="shared" si="11"/>
        <v>0</v>
      </c>
      <c r="W16" s="9">
        <f t="shared" si="11"/>
        <v>0</v>
      </c>
      <c r="X16" s="9">
        <f t="shared" si="11"/>
        <v>0</v>
      </c>
      <c r="Y16" s="14">
        <f t="shared" si="3"/>
        <v>0</v>
      </c>
      <c r="Z16" s="6">
        <f>P16*$F$16</f>
        <v>0</v>
      </c>
      <c r="AB16" s="8">
        <f t="shared" si="1"/>
        <v>0</v>
      </c>
      <c r="AJ16" s="5"/>
      <c r="AK16" s="5">
        <v>20</v>
      </c>
      <c r="AL16" s="5"/>
      <c r="AM16" s="5"/>
      <c r="AN16" s="5"/>
      <c r="AO16" s="5"/>
      <c r="AP16" s="5"/>
      <c r="AQ16" s="5"/>
      <c r="AR16" s="21"/>
      <c r="AS16" s="21"/>
      <c r="AT16" s="21"/>
      <c r="AU16" s="29"/>
      <c r="AV16" s="29"/>
      <c r="AW16" s="29"/>
      <c r="AX16" s="21"/>
      <c r="AY16" s="21"/>
      <c r="AZ16" s="29"/>
    </row>
    <row r="17" spans="1:52" ht="120">
      <c r="A17" s="4">
        <v>13</v>
      </c>
      <c r="B17" s="44" t="s">
        <v>61</v>
      </c>
      <c r="C17" s="4" t="s">
        <v>4</v>
      </c>
      <c r="D17" s="29">
        <v>10</v>
      </c>
      <c r="E17" s="45"/>
      <c r="F17" s="46"/>
      <c r="G17" s="47"/>
      <c r="H17" s="33">
        <v>10</v>
      </c>
      <c r="I17" s="33"/>
      <c r="J17" s="33"/>
      <c r="K17" s="29"/>
      <c r="L17" s="29"/>
      <c r="M17" s="33"/>
      <c r="N17" s="21"/>
      <c r="O17" s="21"/>
      <c r="P17" s="10"/>
      <c r="Q17" s="9">
        <f t="shared" ref="Q17:X17" si="12">H17*$F$17</f>
        <v>0</v>
      </c>
      <c r="R17" s="9">
        <f t="shared" si="12"/>
        <v>0</v>
      </c>
      <c r="S17" s="9">
        <f t="shared" si="12"/>
        <v>0</v>
      </c>
      <c r="T17" s="9">
        <f t="shared" si="12"/>
        <v>0</v>
      </c>
      <c r="U17" s="9">
        <f t="shared" si="12"/>
        <v>0</v>
      </c>
      <c r="V17" s="9">
        <f t="shared" si="12"/>
        <v>0</v>
      </c>
      <c r="W17" s="9">
        <f t="shared" si="12"/>
        <v>0</v>
      </c>
      <c r="X17" s="9">
        <f t="shared" si="12"/>
        <v>0</v>
      </c>
      <c r="Y17" s="14">
        <f t="shared" si="3"/>
        <v>0</v>
      </c>
      <c r="Z17" s="6">
        <f>P17*$F$17</f>
        <v>0</v>
      </c>
      <c r="AB17" s="8">
        <f t="shared" si="1"/>
        <v>0</v>
      </c>
      <c r="AJ17" s="5">
        <v>5</v>
      </c>
      <c r="AK17" s="5"/>
      <c r="AL17" s="5"/>
      <c r="AM17" s="5"/>
      <c r="AN17" s="5"/>
      <c r="AO17" s="5"/>
      <c r="AP17" s="5"/>
      <c r="AQ17" s="5"/>
      <c r="AR17" s="21"/>
      <c r="AS17" s="21"/>
      <c r="AT17" s="21"/>
      <c r="AU17" s="29"/>
      <c r="AV17" s="29"/>
      <c r="AW17" s="29"/>
      <c r="AX17" s="21"/>
      <c r="AY17" s="21"/>
      <c r="AZ17" s="29"/>
    </row>
    <row r="18" spans="1:52" ht="119.25" customHeight="1">
      <c r="A18" s="4">
        <v>14</v>
      </c>
      <c r="B18" s="44" t="s">
        <v>62</v>
      </c>
      <c r="C18" s="4" t="s">
        <v>4</v>
      </c>
      <c r="D18" s="29">
        <v>10</v>
      </c>
      <c r="E18" s="45"/>
      <c r="F18" s="46"/>
      <c r="G18" s="47"/>
      <c r="H18" s="33">
        <v>10</v>
      </c>
      <c r="I18" s="33"/>
      <c r="J18" s="33"/>
      <c r="K18" s="29"/>
      <c r="L18" s="29"/>
      <c r="M18" s="33"/>
      <c r="N18" s="21"/>
      <c r="O18" s="21"/>
      <c r="P18" s="10"/>
      <c r="Q18" s="9">
        <f t="shared" ref="Q18:X18" si="13">H18*$F$18</f>
        <v>0</v>
      </c>
      <c r="R18" s="9">
        <f t="shared" si="13"/>
        <v>0</v>
      </c>
      <c r="S18" s="9">
        <f t="shared" si="13"/>
        <v>0</v>
      </c>
      <c r="T18" s="9">
        <f t="shared" si="13"/>
        <v>0</v>
      </c>
      <c r="U18" s="9">
        <f t="shared" si="13"/>
        <v>0</v>
      </c>
      <c r="V18" s="9">
        <f t="shared" si="13"/>
        <v>0</v>
      </c>
      <c r="W18" s="9">
        <f t="shared" si="13"/>
        <v>0</v>
      </c>
      <c r="X18" s="9">
        <f t="shared" si="13"/>
        <v>0</v>
      </c>
      <c r="Y18" s="14">
        <f t="shared" si="3"/>
        <v>0</v>
      </c>
      <c r="Z18" s="6">
        <f>P18*$F$18</f>
        <v>0</v>
      </c>
      <c r="AB18" s="8">
        <f t="shared" si="1"/>
        <v>0</v>
      </c>
      <c r="AJ18" s="5">
        <v>10</v>
      </c>
      <c r="AK18" s="5"/>
      <c r="AL18" s="5"/>
      <c r="AM18" s="5"/>
      <c r="AN18" s="5"/>
      <c r="AO18" s="5"/>
      <c r="AP18" s="5"/>
      <c r="AQ18" s="5"/>
      <c r="AR18" s="21"/>
      <c r="AS18" s="21"/>
      <c r="AT18" s="21"/>
      <c r="AU18" s="29"/>
      <c r="AV18" s="29"/>
      <c r="AW18" s="29"/>
      <c r="AX18" s="21"/>
      <c r="AY18" s="21"/>
      <c r="AZ18" s="29"/>
    </row>
    <row r="19" spans="1:52" ht="107.25" customHeight="1">
      <c r="A19" s="4">
        <v>15</v>
      </c>
      <c r="B19" s="44" t="s">
        <v>52</v>
      </c>
      <c r="C19" s="4" t="s">
        <v>8</v>
      </c>
      <c r="D19" s="29">
        <v>150</v>
      </c>
      <c r="E19" s="45"/>
      <c r="F19" s="46"/>
      <c r="G19" s="47"/>
      <c r="H19" s="33">
        <v>30</v>
      </c>
      <c r="I19" s="33"/>
      <c r="J19" s="33"/>
      <c r="K19" s="29"/>
      <c r="L19" s="29"/>
      <c r="M19" s="33"/>
      <c r="N19" s="21"/>
      <c r="O19" s="21"/>
      <c r="P19" s="10"/>
      <c r="Q19" s="9">
        <f t="shared" ref="Q19:X19" si="14">H19*$F$19</f>
        <v>0</v>
      </c>
      <c r="R19" s="9">
        <f t="shared" si="14"/>
        <v>0</v>
      </c>
      <c r="S19" s="9">
        <f t="shared" si="14"/>
        <v>0</v>
      </c>
      <c r="T19" s="9">
        <f t="shared" si="14"/>
        <v>0</v>
      </c>
      <c r="U19" s="9">
        <f t="shared" si="14"/>
        <v>0</v>
      </c>
      <c r="V19" s="9">
        <f t="shared" si="14"/>
        <v>0</v>
      </c>
      <c r="W19" s="9">
        <f t="shared" si="14"/>
        <v>0</v>
      </c>
      <c r="X19" s="9">
        <f t="shared" si="14"/>
        <v>0</v>
      </c>
      <c r="Y19" s="14">
        <f t="shared" si="3"/>
        <v>0</v>
      </c>
      <c r="Z19" s="6">
        <f>P19*$F$19</f>
        <v>0</v>
      </c>
      <c r="AB19" s="8">
        <f t="shared" si="1"/>
        <v>0</v>
      </c>
      <c r="AJ19" s="5">
        <v>5</v>
      </c>
      <c r="AK19" s="5"/>
      <c r="AL19" s="5"/>
      <c r="AM19" s="5"/>
      <c r="AN19" s="5"/>
      <c r="AO19" s="5"/>
      <c r="AP19" s="5"/>
      <c r="AQ19" s="5"/>
      <c r="AR19" s="21"/>
      <c r="AS19" s="21"/>
      <c r="AT19" s="21"/>
      <c r="AU19" s="29"/>
      <c r="AV19" s="29"/>
      <c r="AW19" s="29"/>
      <c r="AX19" s="21"/>
      <c r="AY19" s="21"/>
      <c r="AZ19" s="29"/>
    </row>
    <row r="20" spans="1:52" ht="60">
      <c r="A20" s="4">
        <v>16</v>
      </c>
      <c r="B20" s="44" t="s">
        <v>67</v>
      </c>
      <c r="C20" s="4" t="s">
        <v>5</v>
      </c>
      <c r="D20" s="29">
        <v>500</v>
      </c>
      <c r="E20" s="45"/>
      <c r="F20" s="46"/>
      <c r="G20" s="47"/>
      <c r="H20" s="33">
        <v>250</v>
      </c>
      <c r="I20" s="33"/>
      <c r="J20" s="33"/>
      <c r="K20" s="29"/>
      <c r="L20" s="29"/>
      <c r="M20" s="33"/>
      <c r="N20" s="21"/>
      <c r="O20" s="21"/>
      <c r="P20" s="10"/>
      <c r="Q20" s="9">
        <f t="shared" ref="Q20:X20" si="15">H20*$F$20</f>
        <v>0</v>
      </c>
      <c r="R20" s="9">
        <f t="shared" si="15"/>
        <v>0</v>
      </c>
      <c r="S20" s="9">
        <f t="shared" si="15"/>
        <v>0</v>
      </c>
      <c r="T20" s="9">
        <f t="shared" si="15"/>
        <v>0</v>
      </c>
      <c r="U20" s="9">
        <f t="shared" si="15"/>
        <v>0</v>
      </c>
      <c r="V20" s="9">
        <f t="shared" si="15"/>
        <v>0</v>
      </c>
      <c r="W20" s="9">
        <f t="shared" si="15"/>
        <v>0</v>
      </c>
      <c r="X20" s="9">
        <f t="shared" si="15"/>
        <v>0</v>
      </c>
      <c r="Y20" s="14">
        <f t="shared" si="3"/>
        <v>0</v>
      </c>
      <c r="Z20" s="6">
        <f>P20*$F$20</f>
        <v>0</v>
      </c>
      <c r="AB20" s="8">
        <f t="shared" si="1"/>
        <v>0</v>
      </c>
      <c r="AJ20" s="5">
        <v>200</v>
      </c>
      <c r="AK20" s="5"/>
      <c r="AL20" s="5"/>
      <c r="AM20" s="5"/>
      <c r="AN20" s="5"/>
      <c r="AO20" s="5"/>
      <c r="AP20" s="5"/>
      <c r="AQ20" s="5"/>
      <c r="AR20" s="21"/>
      <c r="AS20" s="21"/>
      <c r="AT20" s="21"/>
      <c r="AU20" s="29"/>
      <c r="AV20" s="29"/>
      <c r="AW20" s="29"/>
      <c r="AX20" s="21"/>
      <c r="AY20" s="21"/>
      <c r="AZ20" s="29"/>
    </row>
    <row r="21" spans="1:52" ht="45">
      <c r="A21" s="4">
        <v>17</v>
      </c>
      <c r="B21" s="44" t="s">
        <v>51</v>
      </c>
      <c r="C21" s="4" t="s">
        <v>4</v>
      </c>
      <c r="D21" s="29">
        <v>50</v>
      </c>
      <c r="E21" s="45"/>
      <c r="F21" s="46"/>
      <c r="G21" s="47"/>
      <c r="H21" s="33"/>
      <c r="I21" s="33">
        <v>50</v>
      </c>
      <c r="J21" s="33"/>
      <c r="K21" s="29"/>
      <c r="L21" s="29"/>
      <c r="M21" s="33"/>
      <c r="N21" s="21"/>
      <c r="O21" s="21"/>
      <c r="P21" s="10"/>
      <c r="Q21" s="9">
        <f t="shared" ref="Q21:X21" si="16">H21*$F$21</f>
        <v>0</v>
      </c>
      <c r="R21" s="9">
        <f t="shared" si="16"/>
        <v>0</v>
      </c>
      <c r="S21" s="9">
        <f t="shared" si="16"/>
        <v>0</v>
      </c>
      <c r="T21" s="9">
        <f t="shared" si="16"/>
        <v>0</v>
      </c>
      <c r="U21" s="9">
        <f t="shared" si="16"/>
        <v>0</v>
      </c>
      <c r="V21" s="9">
        <f t="shared" si="16"/>
        <v>0</v>
      </c>
      <c r="W21" s="9">
        <f t="shared" si="16"/>
        <v>0</v>
      </c>
      <c r="X21" s="9">
        <f t="shared" si="16"/>
        <v>0</v>
      </c>
      <c r="Y21" s="14">
        <f t="shared" si="3"/>
        <v>0</v>
      </c>
      <c r="Z21" s="6">
        <f>P21*$F$21</f>
        <v>0</v>
      </c>
      <c r="AB21" s="8">
        <f t="shared" si="1"/>
        <v>0</v>
      </c>
      <c r="AJ21" s="5"/>
      <c r="AK21" s="5">
        <v>50</v>
      </c>
      <c r="AL21" s="5"/>
      <c r="AM21" s="5"/>
      <c r="AN21" s="5"/>
      <c r="AO21" s="5"/>
      <c r="AP21" s="5"/>
      <c r="AQ21" s="5"/>
      <c r="AR21" s="21"/>
      <c r="AS21" s="21"/>
      <c r="AT21" s="21"/>
      <c r="AU21" s="29"/>
      <c r="AV21" s="29"/>
      <c r="AW21" s="29"/>
      <c r="AX21" s="21"/>
      <c r="AY21" s="21"/>
      <c r="AZ21" s="29"/>
    </row>
    <row r="22" spans="1:52" ht="71.25" customHeight="1">
      <c r="A22" s="4">
        <v>18</v>
      </c>
      <c r="B22" s="44" t="s">
        <v>49</v>
      </c>
      <c r="C22" s="4" t="s">
        <v>8</v>
      </c>
      <c r="D22" s="29">
        <v>10000</v>
      </c>
      <c r="E22" s="45"/>
      <c r="F22" s="46"/>
      <c r="G22" s="47"/>
      <c r="H22" s="33">
        <v>30000</v>
      </c>
      <c r="I22" s="33"/>
      <c r="J22" s="33"/>
      <c r="K22" s="29"/>
      <c r="L22" s="29"/>
      <c r="M22" s="33"/>
      <c r="N22" s="21"/>
      <c r="O22" s="21"/>
      <c r="P22" s="10"/>
      <c r="Q22" s="9">
        <f t="shared" ref="Q22:X22" si="17">H22*$F$22</f>
        <v>0</v>
      </c>
      <c r="R22" s="9">
        <f t="shared" si="17"/>
        <v>0</v>
      </c>
      <c r="S22" s="9">
        <f t="shared" si="17"/>
        <v>0</v>
      </c>
      <c r="T22" s="9">
        <f t="shared" si="17"/>
        <v>0</v>
      </c>
      <c r="U22" s="9">
        <f t="shared" si="17"/>
        <v>0</v>
      </c>
      <c r="V22" s="9">
        <f t="shared" si="17"/>
        <v>0</v>
      </c>
      <c r="W22" s="9">
        <f t="shared" si="17"/>
        <v>0</v>
      </c>
      <c r="X22" s="9">
        <f t="shared" si="17"/>
        <v>0</v>
      </c>
      <c r="Y22" s="14">
        <f t="shared" si="3"/>
        <v>0</v>
      </c>
      <c r="Z22" s="6">
        <f>P22*$F$22</f>
        <v>0</v>
      </c>
      <c r="AB22" s="8">
        <f t="shared" si="1"/>
        <v>0</v>
      </c>
      <c r="AJ22" s="5">
        <v>70000</v>
      </c>
      <c r="AK22" s="5"/>
      <c r="AL22" s="5"/>
      <c r="AM22" s="5"/>
      <c r="AN22" s="5"/>
      <c r="AO22" s="5"/>
      <c r="AP22" s="5"/>
      <c r="AQ22" s="5"/>
      <c r="AR22" s="21"/>
      <c r="AS22" s="21"/>
      <c r="AT22" s="21"/>
      <c r="AU22" s="29"/>
      <c r="AV22" s="29"/>
      <c r="AW22" s="29"/>
      <c r="AX22" s="21"/>
      <c r="AY22" s="21"/>
      <c r="AZ22" s="29"/>
    </row>
    <row r="23" spans="1:52" ht="255">
      <c r="A23" s="4">
        <v>19</v>
      </c>
      <c r="B23" s="44" t="s">
        <v>50</v>
      </c>
      <c r="C23" s="4" t="s">
        <v>8</v>
      </c>
      <c r="D23" s="29">
        <v>200000</v>
      </c>
      <c r="E23" s="45"/>
      <c r="F23" s="46"/>
      <c r="G23" s="47"/>
      <c r="H23" s="38">
        <v>300000</v>
      </c>
      <c r="I23" s="33"/>
      <c r="J23" s="33"/>
      <c r="K23" s="29"/>
      <c r="L23" s="29"/>
      <c r="M23" s="33"/>
      <c r="N23" s="21"/>
      <c r="O23" s="21"/>
      <c r="P23" s="12"/>
      <c r="Q23" s="9">
        <f t="shared" ref="Q23:X23" si="18">H23*$F$23</f>
        <v>0</v>
      </c>
      <c r="R23" s="9">
        <f t="shared" si="18"/>
        <v>0</v>
      </c>
      <c r="S23" s="9">
        <f t="shared" si="18"/>
        <v>0</v>
      </c>
      <c r="T23" s="9">
        <f t="shared" si="18"/>
        <v>0</v>
      </c>
      <c r="U23" s="9">
        <f t="shared" si="18"/>
        <v>0</v>
      </c>
      <c r="V23" s="9">
        <f t="shared" si="18"/>
        <v>0</v>
      </c>
      <c r="W23" s="9">
        <f t="shared" si="18"/>
        <v>0</v>
      </c>
      <c r="X23" s="9">
        <f t="shared" si="18"/>
        <v>0</v>
      </c>
      <c r="Y23" s="14">
        <f t="shared" si="3"/>
        <v>0</v>
      </c>
      <c r="Z23" s="6">
        <f>P23*$F$23</f>
        <v>0</v>
      </c>
      <c r="AB23" s="8">
        <f t="shared" si="1"/>
        <v>0</v>
      </c>
      <c r="AJ23" s="5">
        <v>350000</v>
      </c>
      <c r="AK23" s="5"/>
      <c r="AL23" s="5"/>
      <c r="AM23" s="5"/>
      <c r="AN23" s="5"/>
      <c r="AO23" s="5"/>
      <c r="AP23" s="5"/>
      <c r="AQ23" s="5"/>
      <c r="AR23" s="21"/>
      <c r="AS23" s="21"/>
      <c r="AT23" s="21"/>
      <c r="AU23" s="29"/>
      <c r="AV23" s="29"/>
      <c r="AW23" s="29"/>
      <c r="AX23" s="21"/>
      <c r="AY23" s="21"/>
      <c r="AZ23" s="29"/>
    </row>
    <row r="24" spans="1:52" ht="227.25" customHeight="1">
      <c r="A24" s="4">
        <v>20</v>
      </c>
      <c r="B24" s="50" t="s">
        <v>31</v>
      </c>
      <c r="C24" s="4" t="s">
        <v>8</v>
      </c>
      <c r="D24" s="29">
        <v>5000</v>
      </c>
      <c r="E24" s="45"/>
      <c r="F24" s="46"/>
      <c r="G24" s="47"/>
      <c r="H24" s="38">
        <v>20000</v>
      </c>
      <c r="I24" s="33"/>
      <c r="J24" s="33"/>
      <c r="K24" s="29"/>
      <c r="L24" s="29"/>
      <c r="M24" s="33"/>
      <c r="N24" s="21"/>
      <c r="O24" s="21"/>
      <c r="P24" s="12"/>
      <c r="Q24" s="9"/>
      <c r="R24" s="9"/>
      <c r="S24" s="9"/>
      <c r="T24" s="9"/>
      <c r="U24" s="9"/>
      <c r="V24" s="9"/>
      <c r="W24" s="9"/>
      <c r="X24" s="9"/>
      <c r="Y24" s="14">
        <f t="shared" si="3"/>
        <v>0</v>
      </c>
      <c r="Z24" s="6"/>
      <c r="AB24" s="8"/>
      <c r="AJ24" s="5">
        <v>10000</v>
      </c>
      <c r="AK24" s="5"/>
      <c r="AL24" s="5"/>
      <c r="AM24" s="5"/>
      <c r="AN24" s="5"/>
      <c r="AO24" s="5"/>
      <c r="AP24" s="5"/>
      <c r="AQ24" s="5"/>
      <c r="AR24" s="21"/>
      <c r="AS24" s="21"/>
      <c r="AT24" s="21"/>
      <c r="AU24" s="29"/>
      <c r="AV24" s="29"/>
      <c r="AW24" s="29"/>
      <c r="AX24" s="21"/>
      <c r="AY24" s="21"/>
      <c r="AZ24" s="29"/>
    </row>
    <row r="25" spans="1:52" ht="255">
      <c r="A25" s="4">
        <v>21</v>
      </c>
      <c r="B25" s="44" t="s">
        <v>29</v>
      </c>
      <c r="C25" s="4" t="s">
        <v>5</v>
      </c>
      <c r="D25" s="29">
        <v>10</v>
      </c>
      <c r="E25" s="45"/>
      <c r="F25" s="46"/>
      <c r="G25" s="47"/>
      <c r="H25" s="33">
        <v>100</v>
      </c>
      <c r="I25" s="33"/>
      <c r="J25" s="33"/>
      <c r="K25" s="29"/>
      <c r="L25" s="29"/>
      <c r="M25" s="33"/>
      <c r="N25" s="21"/>
      <c r="O25" s="21"/>
      <c r="P25" s="11"/>
      <c r="Q25" s="9">
        <f t="shared" ref="Q25:X25" si="19">H25*$F$25</f>
        <v>0</v>
      </c>
      <c r="R25" s="9">
        <f t="shared" si="19"/>
        <v>0</v>
      </c>
      <c r="S25" s="9">
        <f t="shared" si="19"/>
        <v>0</v>
      </c>
      <c r="T25" s="9">
        <f t="shared" si="19"/>
        <v>0</v>
      </c>
      <c r="U25" s="9">
        <f t="shared" si="19"/>
        <v>0</v>
      </c>
      <c r="V25" s="9">
        <f t="shared" si="19"/>
        <v>0</v>
      </c>
      <c r="W25" s="9">
        <f t="shared" si="19"/>
        <v>0</v>
      </c>
      <c r="X25" s="9">
        <f t="shared" si="19"/>
        <v>0</v>
      </c>
      <c r="Y25" s="14">
        <f t="shared" si="3"/>
        <v>0</v>
      </c>
      <c r="Z25" s="6">
        <f>P25*$F$25</f>
        <v>0</v>
      </c>
      <c r="AB25" s="8">
        <f t="shared" si="1"/>
        <v>0</v>
      </c>
      <c r="AJ25" s="5">
        <v>100</v>
      </c>
      <c r="AK25" s="5"/>
      <c r="AL25" s="5"/>
      <c r="AM25" s="5"/>
      <c r="AN25" s="5"/>
      <c r="AO25" s="5"/>
      <c r="AP25" s="5"/>
      <c r="AQ25" s="5"/>
      <c r="AR25" s="21"/>
      <c r="AS25" s="21"/>
      <c r="AT25" s="21"/>
      <c r="AU25" s="29"/>
      <c r="AV25" s="29"/>
      <c r="AW25" s="29"/>
      <c r="AX25" s="21"/>
      <c r="AY25" s="21"/>
      <c r="AZ25" s="29"/>
    </row>
    <row r="26" spans="1:52" ht="285">
      <c r="A26" s="4">
        <v>22</v>
      </c>
      <c r="B26" s="44" t="s">
        <v>63</v>
      </c>
      <c r="C26" s="4" t="s">
        <v>5</v>
      </c>
      <c r="D26" s="29">
        <v>10</v>
      </c>
      <c r="E26" s="45"/>
      <c r="F26" s="46"/>
      <c r="G26" s="47"/>
      <c r="H26" s="33">
        <v>100</v>
      </c>
      <c r="I26" s="33"/>
      <c r="J26" s="33"/>
      <c r="K26" s="29"/>
      <c r="L26" s="29"/>
      <c r="M26" s="33"/>
      <c r="N26" s="21"/>
      <c r="O26" s="21"/>
      <c r="P26" s="11"/>
      <c r="Q26" s="9">
        <f t="shared" ref="Q26:X26" si="20">H26*$F$26</f>
        <v>0</v>
      </c>
      <c r="R26" s="9">
        <f t="shared" si="20"/>
        <v>0</v>
      </c>
      <c r="S26" s="9">
        <f t="shared" si="20"/>
        <v>0</v>
      </c>
      <c r="T26" s="9">
        <f t="shared" si="20"/>
        <v>0</v>
      </c>
      <c r="U26" s="9">
        <f t="shared" si="20"/>
        <v>0</v>
      </c>
      <c r="V26" s="9">
        <f t="shared" si="20"/>
        <v>0</v>
      </c>
      <c r="W26" s="9">
        <f t="shared" si="20"/>
        <v>0</v>
      </c>
      <c r="X26" s="9">
        <f t="shared" si="20"/>
        <v>0</v>
      </c>
      <c r="Y26" s="14">
        <f t="shared" si="3"/>
        <v>0</v>
      </c>
      <c r="Z26" s="6">
        <f>P26*$F$26</f>
        <v>0</v>
      </c>
      <c r="AB26" s="8">
        <f t="shared" si="1"/>
        <v>0</v>
      </c>
      <c r="AJ26" s="5">
        <v>100</v>
      </c>
      <c r="AK26" s="5"/>
      <c r="AL26" s="5"/>
      <c r="AM26" s="5"/>
      <c r="AN26" s="5"/>
      <c r="AO26" s="5"/>
      <c r="AP26" s="5"/>
      <c r="AQ26" s="5"/>
      <c r="AR26" s="21"/>
      <c r="AS26" s="21"/>
      <c r="AT26" s="21"/>
      <c r="AU26" s="29"/>
      <c r="AV26" s="29"/>
      <c r="AW26" s="29"/>
      <c r="AX26" s="21"/>
      <c r="AY26" s="21"/>
      <c r="AZ26" s="29"/>
    </row>
    <row r="27" spans="1:52" ht="90">
      <c r="A27" s="4">
        <v>23</v>
      </c>
      <c r="B27" s="44" t="s">
        <v>71</v>
      </c>
      <c r="C27" s="4" t="s">
        <v>5</v>
      </c>
      <c r="D27" s="29">
        <v>400</v>
      </c>
      <c r="E27" s="45"/>
      <c r="F27" s="46"/>
      <c r="G27" s="47"/>
      <c r="H27" s="33"/>
      <c r="I27" s="33">
        <v>420</v>
      </c>
      <c r="J27" s="33"/>
      <c r="K27" s="29"/>
      <c r="L27" s="29"/>
      <c r="M27" s="33"/>
      <c r="N27" s="21"/>
      <c r="O27" s="21"/>
      <c r="P27" s="11"/>
      <c r="Q27" s="9">
        <f t="shared" ref="Q27:X27" si="21">H27*$F$27</f>
        <v>0</v>
      </c>
      <c r="R27" s="9">
        <f t="shared" si="21"/>
        <v>0</v>
      </c>
      <c r="S27" s="9">
        <f t="shared" si="21"/>
        <v>0</v>
      </c>
      <c r="T27" s="9">
        <f t="shared" si="21"/>
        <v>0</v>
      </c>
      <c r="U27" s="9">
        <f t="shared" si="21"/>
        <v>0</v>
      </c>
      <c r="V27" s="9">
        <f t="shared" si="21"/>
        <v>0</v>
      </c>
      <c r="W27" s="9">
        <f t="shared" si="21"/>
        <v>0</v>
      </c>
      <c r="X27" s="9">
        <f t="shared" si="21"/>
        <v>0</v>
      </c>
      <c r="Y27" s="14">
        <f t="shared" si="3"/>
        <v>0</v>
      </c>
      <c r="Z27" s="6">
        <f>P27*$F$27</f>
        <v>0</v>
      </c>
      <c r="AB27" s="8">
        <f t="shared" si="1"/>
        <v>0</v>
      </c>
      <c r="AJ27" s="5"/>
      <c r="AK27" s="5">
        <v>600</v>
      </c>
      <c r="AL27" s="5"/>
      <c r="AM27" s="5"/>
      <c r="AN27" s="5"/>
      <c r="AO27" s="5"/>
      <c r="AP27" s="5"/>
      <c r="AQ27" s="5"/>
      <c r="AR27" s="21"/>
      <c r="AS27" s="21"/>
      <c r="AT27" s="21"/>
      <c r="AU27" s="29"/>
      <c r="AV27" s="29"/>
      <c r="AW27" s="29"/>
      <c r="AX27" s="21"/>
      <c r="AY27" s="21"/>
      <c r="AZ27" s="29"/>
    </row>
    <row r="28" spans="1:52" ht="60">
      <c r="A28" s="4">
        <v>24</v>
      </c>
      <c r="B28" s="44" t="s">
        <v>33</v>
      </c>
      <c r="C28" s="4" t="s">
        <v>5</v>
      </c>
      <c r="D28" s="29">
        <v>100</v>
      </c>
      <c r="E28" s="45"/>
      <c r="F28" s="46"/>
      <c r="G28" s="47"/>
      <c r="H28" s="33">
        <v>1000</v>
      </c>
      <c r="I28" s="33"/>
      <c r="J28" s="33"/>
      <c r="K28" s="29"/>
      <c r="L28" s="29"/>
      <c r="M28" s="33"/>
      <c r="N28" s="21"/>
      <c r="O28" s="21"/>
      <c r="P28" s="11"/>
      <c r="Q28" s="9">
        <f t="shared" ref="Q28:X28" si="22">H28*$F$28</f>
        <v>0</v>
      </c>
      <c r="R28" s="9">
        <f t="shared" si="22"/>
        <v>0</v>
      </c>
      <c r="S28" s="9">
        <f t="shared" si="22"/>
        <v>0</v>
      </c>
      <c r="T28" s="9">
        <f t="shared" si="22"/>
        <v>0</v>
      </c>
      <c r="U28" s="9">
        <f t="shared" si="22"/>
        <v>0</v>
      </c>
      <c r="V28" s="9">
        <f t="shared" si="22"/>
        <v>0</v>
      </c>
      <c r="W28" s="9">
        <f t="shared" si="22"/>
        <v>0</v>
      </c>
      <c r="X28" s="9">
        <f t="shared" si="22"/>
        <v>0</v>
      </c>
      <c r="Y28" s="14">
        <f t="shared" si="3"/>
        <v>0</v>
      </c>
      <c r="Z28" s="6">
        <f>P28*$F$28</f>
        <v>0</v>
      </c>
      <c r="AB28" s="8">
        <f t="shared" si="1"/>
        <v>0</v>
      </c>
      <c r="AJ28" s="5">
        <v>70</v>
      </c>
      <c r="AK28" s="5">
        <v>10</v>
      </c>
      <c r="AL28" s="5"/>
      <c r="AM28" s="5"/>
      <c r="AN28" s="5"/>
      <c r="AO28" s="5"/>
      <c r="AP28" s="5"/>
      <c r="AQ28" s="5"/>
      <c r="AR28" s="21"/>
      <c r="AS28" s="21"/>
      <c r="AT28" s="21"/>
      <c r="AU28" s="29"/>
      <c r="AV28" s="29"/>
      <c r="AW28" s="29"/>
      <c r="AX28" s="21"/>
      <c r="AY28" s="21"/>
      <c r="AZ28" s="29"/>
    </row>
    <row r="29" spans="1:52" ht="75">
      <c r="A29" s="4">
        <v>25</v>
      </c>
      <c r="B29" s="44" t="s">
        <v>54</v>
      </c>
      <c r="C29" s="4" t="s">
        <v>8</v>
      </c>
      <c r="D29" s="29">
        <v>5000</v>
      </c>
      <c r="E29" s="51"/>
      <c r="F29" s="46"/>
      <c r="G29" s="47"/>
      <c r="H29" s="33">
        <v>5000</v>
      </c>
      <c r="I29" s="33"/>
      <c r="J29" s="33"/>
      <c r="K29" s="29"/>
      <c r="L29" s="4"/>
      <c r="M29" s="33"/>
      <c r="N29" s="21"/>
      <c r="O29" s="21"/>
      <c r="P29" s="11"/>
      <c r="Q29" s="9">
        <f t="shared" ref="Q29:X29" si="23">H29*$F$29</f>
        <v>0</v>
      </c>
      <c r="R29" s="9">
        <f t="shared" si="23"/>
        <v>0</v>
      </c>
      <c r="S29" s="9">
        <f t="shared" si="23"/>
        <v>0</v>
      </c>
      <c r="T29" s="9">
        <f t="shared" si="23"/>
        <v>0</v>
      </c>
      <c r="U29" s="9">
        <f t="shared" si="23"/>
        <v>0</v>
      </c>
      <c r="V29" s="9">
        <f t="shared" si="23"/>
        <v>0</v>
      </c>
      <c r="W29" s="9">
        <f t="shared" si="23"/>
        <v>0</v>
      </c>
      <c r="X29" s="9">
        <f t="shared" si="23"/>
        <v>0</v>
      </c>
      <c r="Y29" s="14">
        <f t="shared" si="3"/>
        <v>0</v>
      </c>
      <c r="Z29" s="6">
        <f>P29*$F$29</f>
        <v>0</v>
      </c>
      <c r="AB29" s="8">
        <f t="shared" si="1"/>
        <v>0</v>
      </c>
      <c r="AJ29" s="5">
        <v>10000</v>
      </c>
      <c r="AK29" s="5"/>
      <c r="AL29" s="5"/>
      <c r="AM29" s="5"/>
      <c r="AN29" s="5"/>
      <c r="AO29" s="5"/>
      <c r="AP29" s="5"/>
      <c r="AQ29" s="5"/>
      <c r="AR29" s="21"/>
      <c r="AS29" s="21"/>
      <c r="AT29" s="21"/>
      <c r="AU29" s="29"/>
      <c r="AV29" s="29"/>
      <c r="AW29" s="29"/>
      <c r="AX29" s="21"/>
      <c r="AY29" s="21"/>
      <c r="AZ29" s="29"/>
    </row>
    <row r="30" spans="1:52" ht="80.25" customHeight="1">
      <c r="A30" s="4">
        <v>26</v>
      </c>
      <c r="B30" s="44" t="s">
        <v>55</v>
      </c>
      <c r="C30" s="4" t="s">
        <v>8</v>
      </c>
      <c r="D30" s="29">
        <v>2000</v>
      </c>
      <c r="E30" s="52"/>
      <c r="F30" s="46"/>
      <c r="G30" s="47"/>
      <c r="H30" s="33">
        <v>5000</v>
      </c>
      <c r="I30" s="33"/>
      <c r="J30" s="33"/>
      <c r="K30" s="29"/>
      <c r="L30" s="4"/>
      <c r="M30" s="33"/>
      <c r="N30" s="21"/>
      <c r="O30" s="21"/>
      <c r="P30" s="11"/>
      <c r="Q30" s="9">
        <f t="shared" ref="Q30:X30" si="24">H30*$F$30</f>
        <v>0</v>
      </c>
      <c r="R30" s="9">
        <f t="shared" si="24"/>
        <v>0</v>
      </c>
      <c r="S30" s="9">
        <f t="shared" si="24"/>
        <v>0</v>
      </c>
      <c r="T30" s="9">
        <f t="shared" si="24"/>
        <v>0</v>
      </c>
      <c r="U30" s="9">
        <f t="shared" si="24"/>
        <v>0</v>
      </c>
      <c r="V30" s="9">
        <f t="shared" si="24"/>
        <v>0</v>
      </c>
      <c r="W30" s="9">
        <f t="shared" si="24"/>
        <v>0</v>
      </c>
      <c r="X30" s="9">
        <f t="shared" si="24"/>
        <v>0</v>
      </c>
      <c r="Y30" s="14">
        <f t="shared" si="3"/>
        <v>0</v>
      </c>
      <c r="Z30" s="6">
        <f>P30*$F$30</f>
        <v>0</v>
      </c>
      <c r="AB30" s="8">
        <f t="shared" si="1"/>
        <v>0</v>
      </c>
      <c r="AJ30" s="5">
        <v>12000</v>
      </c>
      <c r="AK30" s="5"/>
      <c r="AL30" s="5"/>
      <c r="AM30" s="5"/>
      <c r="AN30" s="5"/>
      <c r="AO30" s="5"/>
      <c r="AP30" s="5"/>
      <c r="AQ30" s="5"/>
      <c r="AR30" s="21"/>
      <c r="AS30" s="21"/>
      <c r="AT30" s="21"/>
      <c r="AU30" s="29"/>
      <c r="AV30" s="29"/>
      <c r="AW30" s="29"/>
      <c r="AX30" s="21"/>
      <c r="AY30" s="21"/>
      <c r="AZ30" s="29"/>
    </row>
    <row r="31" spans="1:52" ht="216.75" customHeight="1">
      <c r="A31" s="4">
        <v>27</v>
      </c>
      <c r="B31" s="53" t="s">
        <v>75</v>
      </c>
      <c r="C31" s="4" t="s">
        <v>5</v>
      </c>
      <c r="D31" s="29">
        <v>1000</v>
      </c>
      <c r="E31" s="52"/>
      <c r="F31" s="46"/>
      <c r="G31" s="47"/>
      <c r="H31" s="33">
        <v>700</v>
      </c>
      <c r="I31" s="33"/>
      <c r="J31" s="33"/>
      <c r="K31" s="29"/>
      <c r="L31" s="4"/>
      <c r="M31" s="33"/>
      <c r="N31" s="21"/>
      <c r="O31" s="21"/>
      <c r="P31" s="11"/>
      <c r="Q31" s="9">
        <f t="shared" ref="Q31:X31" si="25">H31*$F$31</f>
        <v>0</v>
      </c>
      <c r="R31" s="9">
        <f t="shared" si="25"/>
        <v>0</v>
      </c>
      <c r="S31" s="9">
        <f t="shared" si="25"/>
        <v>0</v>
      </c>
      <c r="T31" s="9">
        <f t="shared" si="25"/>
        <v>0</v>
      </c>
      <c r="U31" s="9">
        <f t="shared" si="25"/>
        <v>0</v>
      </c>
      <c r="V31" s="9">
        <f t="shared" si="25"/>
        <v>0</v>
      </c>
      <c r="W31" s="9">
        <f t="shared" si="25"/>
        <v>0</v>
      </c>
      <c r="X31" s="9">
        <f t="shared" si="25"/>
        <v>0</v>
      </c>
      <c r="Y31" s="14">
        <f t="shared" si="3"/>
        <v>0</v>
      </c>
      <c r="Z31" s="6">
        <f>P31*$F$31</f>
        <v>0</v>
      </c>
      <c r="AB31" s="8">
        <f t="shared" si="1"/>
        <v>0</v>
      </c>
      <c r="AJ31" s="5">
        <v>150</v>
      </c>
      <c r="AK31" s="5"/>
      <c r="AL31" s="5"/>
      <c r="AM31" s="5"/>
      <c r="AN31" s="5"/>
      <c r="AO31" s="5"/>
      <c r="AP31" s="5"/>
      <c r="AQ31" s="5"/>
      <c r="AR31" s="21"/>
      <c r="AS31" s="21"/>
      <c r="AT31" s="21"/>
      <c r="AU31" s="29"/>
      <c r="AV31" s="29"/>
      <c r="AW31" s="29"/>
      <c r="AX31" s="21"/>
      <c r="AY31" s="21"/>
      <c r="AZ31" s="29"/>
    </row>
    <row r="32" spans="1:52" ht="285">
      <c r="A32" s="4">
        <v>28</v>
      </c>
      <c r="B32" s="53" t="s">
        <v>66</v>
      </c>
      <c r="C32" s="4" t="s">
        <v>5</v>
      </c>
      <c r="D32" s="29">
        <v>500</v>
      </c>
      <c r="E32" s="52"/>
      <c r="F32" s="46"/>
      <c r="G32" s="47"/>
      <c r="H32" s="33"/>
      <c r="I32" s="33"/>
      <c r="J32" s="33"/>
      <c r="K32" s="29"/>
      <c r="L32" s="4"/>
      <c r="M32" s="33"/>
      <c r="N32" s="21"/>
      <c r="O32" s="21"/>
      <c r="P32" s="11"/>
      <c r="Q32" s="9"/>
      <c r="R32" s="9"/>
      <c r="S32" s="9"/>
      <c r="T32" s="9"/>
      <c r="U32" s="9"/>
      <c r="V32" s="9"/>
      <c r="W32" s="9"/>
      <c r="X32" s="9"/>
      <c r="Y32" s="14"/>
      <c r="Z32" s="6"/>
      <c r="AB32" s="8"/>
      <c r="AJ32" s="5"/>
      <c r="AK32" s="5"/>
      <c r="AL32" s="5"/>
      <c r="AM32" s="5"/>
      <c r="AN32" s="5"/>
      <c r="AO32" s="5"/>
      <c r="AP32" s="5"/>
      <c r="AQ32" s="5"/>
      <c r="AR32" s="21"/>
      <c r="AS32" s="21"/>
      <c r="AT32" s="21"/>
      <c r="AU32" s="29"/>
      <c r="AV32" s="29"/>
      <c r="AW32" s="29"/>
      <c r="AX32" s="21"/>
      <c r="AY32" s="21"/>
      <c r="AZ32" s="29"/>
    </row>
    <row r="33" spans="1:52" ht="270">
      <c r="A33" s="4">
        <v>29</v>
      </c>
      <c r="B33" s="53" t="s">
        <v>65</v>
      </c>
      <c r="C33" s="4" t="s">
        <v>5</v>
      </c>
      <c r="D33" s="29">
        <v>1000</v>
      </c>
      <c r="E33" s="52"/>
      <c r="F33" s="46"/>
      <c r="G33" s="47"/>
      <c r="H33" s="33"/>
      <c r="I33" s="33"/>
      <c r="J33" s="33"/>
      <c r="K33" s="29"/>
      <c r="L33" s="4"/>
      <c r="M33" s="33"/>
      <c r="N33" s="21"/>
      <c r="O33" s="21"/>
      <c r="P33" s="11"/>
      <c r="Q33" s="9"/>
      <c r="R33" s="9"/>
      <c r="S33" s="9"/>
      <c r="T33" s="9"/>
      <c r="U33" s="9"/>
      <c r="V33" s="9"/>
      <c r="W33" s="9"/>
      <c r="X33" s="9"/>
      <c r="Y33" s="14"/>
      <c r="Z33" s="6"/>
      <c r="AB33" s="8"/>
      <c r="AJ33" s="5"/>
      <c r="AK33" s="5"/>
      <c r="AL33" s="5"/>
      <c r="AM33" s="5"/>
      <c r="AN33" s="5"/>
      <c r="AO33" s="5"/>
      <c r="AP33" s="5"/>
      <c r="AQ33" s="5"/>
      <c r="AR33" s="21"/>
      <c r="AS33" s="21"/>
      <c r="AT33" s="21"/>
      <c r="AU33" s="29"/>
      <c r="AV33" s="29"/>
      <c r="AW33" s="29"/>
      <c r="AX33" s="21"/>
      <c r="AY33" s="21"/>
      <c r="AZ33" s="29"/>
    </row>
    <row r="34" spans="1:52" ht="126" customHeight="1">
      <c r="A34" s="4">
        <v>30</v>
      </c>
      <c r="B34" s="63" t="s">
        <v>72</v>
      </c>
      <c r="C34" s="4" t="s">
        <v>18</v>
      </c>
      <c r="D34" s="29">
        <v>5000</v>
      </c>
      <c r="E34" s="52"/>
      <c r="F34" s="46"/>
      <c r="G34" s="47"/>
      <c r="H34" s="33">
        <v>6000</v>
      </c>
      <c r="I34" s="33"/>
      <c r="J34" s="33"/>
      <c r="K34" s="29"/>
      <c r="L34" s="4"/>
      <c r="M34" s="33"/>
      <c r="N34" s="21"/>
      <c r="O34" s="21"/>
      <c r="P34" s="11"/>
      <c r="Q34" s="9">
        <f t="shared" ref="Q34:X34" si="26">H34*$F$34</f>
        <v>0</v>
      </c>
      <c r="R34" s="9">
        <f t="shared" si="26"/>
        <v>0</v>
      </c>
      <c r="S34" s="9">
        <f t="shared" si="26"/>
        <v>0</v>
      </c>
      <c r="T34" s="9">
        <f t="shared" si="26"/>
        <v>0</v>
      </c>
      <c r="U34" s="9">
        <f t="shared" si="26"/>
        <v>0</v>
      </c>
      <c r="V34" s="9">
        <f t="shared" si="26"/>
        <v>0</v>
      </c>
      <c r="W34" s="9">
        <f t="shared" si="26"/>
        <v>0</v>
      </c>
      <c r="X34" s="9">
        <f t="shared" si="26"/>
        <v>0</v>
      </c>
      <c r="Y34" s="14">
        <f t="shared" si="3"/>
        <v>0</v>
      </c>
      <c r="Z34" s="6">
        <f>P34*$F$34</f>
        <v>0</v>
      </c>
      <c r="AB34" s="8">
        <f t="shared" si="1"/>
        <v>0</v>
      </c>
      <c r="AJ34" s="5">
        <v>10000</v>
      </c>
      <c r="AK34" s="5"/>
      <c r="AL34" s="5"/>
      <c r="AM34" s="5"/>
      <c r="AN34" s="5"/>
      <c r="AO34" s="5"/>
      <c r="AP34" s="5"/>
      <c r="AQ34" s="5"/>
      <c r="AR34" s="21"/>
      <c r="AS34" s="21"/>
      <c r="AT34" s="21"/>
      <c r="AU34" s="29"/>
      <c r="AV34" s="29"/>
      <c r="AW34" s="29"/>
      <c r="AX34" s="21"/>
      <c r="AY34" s="21"/>
      <c r="AZ34" s="29"/>
    </row>
    <row r="35" spans="1:52" ht="114" customHeight="1">
      <c r="A35" s="4">
        <v>31</v>
      </c>
      <c r="B35" s="48" t="s">
        <v>73</v>
      </c>
      <c r="C35" s="4" t="s">
        <v>8</v>
      </c>
      <c r="D35" s="29">
        <v>100000</v>
      </c>
      <c r="E35" s="52"/>
      <c r="F35" s="46"/>
      <c r="G35" s="47"/>
      <c r="H35" s="33">
        <v>100000</v>
      </c>
      <c r="I35" s="33"/>
      <c r="J35" s="33"/>
      <c r="K35" s="29"/>
      <c r="L35" s="4"/>
      <c r="M35" s="33"/>
      <c r="N35" s="21"/>
      <c r="O35" s="21"/>
      <c r="P35" s="11"/>
      <c r="Q35" s="9">
        <f t="shared" ref="Q35:X35" si="27">H35*$F$35</f>
        <v>0</v>
      </c>
      <c r="R35" s="9">
        <f t="shared" si="27"/>
        <v>0</v>
      </c>
      <c r="S35" s="9">
        <f t="shared" si="27"/>
        <v>0</v>
      </c>
      <c r="T35" s="9">
        <f t="shared" si="27"/>
        <v>0</v>
      </c>
      <c r="U35" s="9">
        <f t="shared" si="27"/>
        <v>0</v>
      </c>
      <c r="V35" s="9">
        <f t="shared" si="27"/>
        <v>0</v>
      </c>
      <c r="W35" s="9">
        <f t="shared" si="27"/>
        <v>0</v>
      </c>
      <c r="X35" s="9">
        <f t="shared" si="27"/>
        <v>0</v>
      </c>
      <c r="Y35" s="14">
        <f t="shared" si="3"/>
        <v>0</v>
      </c>
      <c r="Z35" s="6">
        <f>P35*$F$35</f>
        <v>0</v>
      </c>
      <c r="AB35" s="8">
        <f t="shared" ref="AB35:AB36" si="28">Y35-X35-W35-V35-U35-T35-S35-R35-Q35</f>
        <v>0</v>
      </c>
      <c r="AJ35" s="5">
        <v>150000</v>
      </c>
      <c r="AK35" s="5"/>
      <c r="AL35" s="5"/>
      <c r="AM35" s="5"/>
      <c r="AN35" s="5"/>
      <c r="AO35" s="5"/>
      <c r="AP35" s="5"/>
      <c r="AQ35" s="5"/>
      <c r="AR35" s="21"/>
      <c r="AS35" s="21"/>
      <c r="AT35" s="21"/>
      <c r="AU35" s="29"/>
      <c r="AV35" s="29"/>
      <c r="AW35" s="29"/>
      <c r="AX35" s="21"/>
      <c r="AY35" s="21"/>
      <c r="AZ35" s="29"/>
    </row>
    <row r="36" spans="1:52" ht="111" customHeight="1">
      <c r="A36" s="4">
        <v>32</v>
      </c>
      <c r="B36" s="54" t="s">
        <v>38</v>
      </c>
      <c r="C36" s="4" t="s">
        <v>5</v>
      </c>
      <c r="D36" s="29">
        <v>300</v>
      </c>
      <c r="E36" s="52"/>
      <c r="F36" s="46"/>
      <c r="G36" s="47"/>
      <c r="H36" s="33">
        <v>200</v>
      </c>
      <c r="I36" s="33"/>
      <c r="J36" s="33"/>
      <c r="K36" s="29"/>
      <c r="L36" s="4"/>
      <c r="M36" s="33"/>
      <c r="N36" s="21"/>
      <c r="O36" s="21"/>
      <c r="P36" s="11"/>
      <c r="Q36" s="9">
        <f t="shared" ref="Q36:X36" si="29">H36*$F$36</f>
        <v>0</v>
      </c>
      <c r="R36" s="9">
        <f t="shared" si="29"/>
        <v>0</v>
      </c>
      <c r="S36" s="9">
        <f t="shared" si="29"/>
        <v>0</v>
      </c>
      <c r="T36" s="9">
        <f t="shared" si="29"/>
        <v>0</v>
      </c>
      <c r="U36" s="9">
        <f t="shared" si="29"/>
        <v>0</v>
      </c>
      <c r="V36" s="9">
        <f t="shared" si="29"/>
        <v>0</v>
      </c>
      <c r="W36" s="9">
        <f t="shared" si="29"/>
        <v>0</v>
      </c>
      <c r="X36" s="9">
        <f t="shared" si="29"/>
        <v>0</v>
      </c>
      <c r="Y36" s="14">
        <f t="shared" si="3"/>
        <v>0</v>
      </c>
      <c r="Z36" s="6">
        <f>P36*$F$36</f>
        <v>0</v>
      </c>
      <c r="AB36" s="8">
        <f t="shared" si="28"/>
        <v>0</v>
      </c>
      <c r="AJ36" s="5">
        <v>80</v>
      </c>
      <c r="AK36" s="5"/>
      <c r="AL36" s="5"/>
      <c r="AM36" s="5"/>
      <c r="AN36" s="5"/>
      <c r="AO36" s="5"/>
      <c r="AP36" s="5"/>
      <c r="AQ36" s="5"/>
      <c r="AR36" s="21"/>
      <c r="AS36" s="21"/>
      <c r="AT36" s="21"/>
      <c r="AU36" s="29"/>
      <c r="AV36" s="29"/>
      <c r="AW36" s="29"/>
      <c r="AX36" s="21"/>
      <c r="AY36" s="21"/>
      <c r="AZ36" s="29"/>
    </row>
    <row r="37" spans="1:52" ht="150.75" customHeight="1">
      <c r="A37" s="4">
        <v>33</v>
      </c>
      <c r="B37" s="48" t="s">
        <v>64</v>
      </c>
      <c r="C37" s="55" t="s">
        <v>4</v>
      </c>
      <c r="D37" s="29">
        <v>2</v>
      </c>
      <c r="E37" s="52"/>
      <c r="F37" s="46"/>
      <c r="G37" s="47"/>
      <c r="H37" s="35"/>
      <c r="I37" s="33">
        <v>2</v>
      </c>
      <c r="J37" s="33"/>
      <c r="K37" s="29"/>
      <c r="L37" s="21"/>
      <c r="M37" s="33"/>
      <c r="N37" s="21"/>
      <c r="O37" s="21"/>
      <c r="P37" s="11"/>
      <c r="Q37" s="9">
        <f t="shared" ref="Q37:X37" si="30">H37*$F$37</f>
        <v>0</v>
      </c>
      <c r="R37" s="9">
        <f t="shared" si="30"/>
        <v>0</v>
      </c>
      <c r="S37" s="9">
        <f t="shared" si="30"/>
        <v>0</v>
      </c>
      <c r="T37" s="9">
        <f t="shared" si="30"/>
        <v>0</v>
      </c>
      <c r="U37" s="9">
        <f t="shared" si="30"/>
        <v>0</v>
      </c>
      <c r="V37" s="9">
        <f t="shared" si="30"/>
        <v>0</v>
      </c>
      <c r="W37" s="9">
        <f t="shared" si="30"/>
        <v>0</v>
      </c>
      <c r="X37" s="9">
        <f t="shared" si="30"/>
        <v>0</v>
      </c>
      <c r="Y37" s="14">
        <f t="shared" si="3"/>
        <v>0</v>
      </c>
      <c r="Z37" s="6">
        <f>P37*$F$37</f>
        <v>0</v>
      </c>
      <c r="AB37" s="8">
        <f>Y37-X37-W37-V37-U37-T37-S37-R37-Q37</f>
        <v>0</v>
      </c>
      <c r="AJ37" s="5"/>
      <c r="AK37" s="5">
        <v>5</v>
      </c>
      <c r="AL37" s="5"/>
      <c r="AM37" s="5"/>
      <c r="AN37" s="5"/>
      <c r="AO37" s="5"/>
      <c r="AP37" s="5"/>
      <c r="AQ37" s="5"/>
      <c r="AR37" s="21"/>
      <c r="AS37" s="21"/>
      <c r="AT37" s="21"/>
      <c r="AU37" s="29"/>
      <c r="AV37" s="29"/>
      <c r="AW37" s="29"/>
      <c r="AX37" s="21"/>
      <c r="AY37" s="21"/>
      <c r="AZ37" s="21"/>
    </row>
    <row r="38" spans="1:52" ht="129" customHeight="1">
      <c r="A38" s="4">
        <v>34</v>
      </c>
      <c r="B38" s="48" t="s">
        <v>48</v>
      </c>
      <c r="C38" s="55" t="s">
        <v>5</v>
      </c>
      <c r="D38" s="29">
        <v>50</v>
      </c>
      <c r="E38" s="52"/>
      <c r="F38" s="46"/>
      <c r="G38" s="47"/>
      <c r="H38" s="35">
        <v>500</v>
      </c>
      <c r="I38" s="33"/>
      <c r="J38" s="33"/>
      <c r="K38" s="29"/>
      <c r="L38" s="21"/>
      <c r="M38" s="33"/>
      <c r="N38" s="21"/>
      <c r="O38" s="21"/>
      <c r="P38" s="15"/>
      <c r="Q38" s="9"/>
      <c r="R38" s="9"/>
      <c r="S38" s="9"/>
      <c r="T38" s="9"/>
      <c r="U38" s="9"/>
      <c r="V38" s="9"/>
      <c r="W38" s="9"/>
      <c r="X38" s="9"/>
      <c r="Y38" s="14"/>
      <c r="Z38" s="16"/>
      <c r="AB38" s="8"/>
      <c r="AJ38" s="5">
        <v>700</v>
      </c>
      <c r="AK38" s="5"/>
      <c r="AL38" s="5"/>
      <c r="AM38" s="5"/>
      <c r="AN38" s="5"/>
      <c r="AO38" s="5"/>
      <c r="AP38" s="5"/>
      <c r="AQ38" s="5"/>
      <c r="AR38" s="21"/>
      <c r="AS38" s="21"/>
      <c r="AT38" s="21"/>
      <c r="AU38" s="29"/>
      <c r="AV38" s="21"/>
      <c r="AW38" s="29"/>
      <c r="AX38" s="21"/>
      <c r="AY38" s="21"/>
      <c r="AZ38" s="21"/>
    </row>
    <row r="39" spans="1:52" ht="106.5" customHeight="1">
      <c r="A39" s="4">
        <v>35</v>
      </c>
      <c r="B39" s="48" t="s">
        <v>34</v>
      </c>
      <c r="C39" s="55" t="s">
        <v>5</v>
      </c>
      <c r="D39" s="29">
        <v>10</v>
      </c>
      <c r="E39" s="31"/>
      <c r="F39" s="46"/>
      <c r="G39" s="47"/>
      <c r="H39" s="35"/>
      <c r="I39" s="33"/>
      <c r="J39" s="33"/>
      <c r="K39" s="29"/>
      <c r="L39" s="21"/>
      <c r="M39" s="33">
        <v>10</v>
      </c>
      <c r="N39" s="21"/>
      <c r="O39" s="21"/>
      <c r="P39" s="15"/>
      <c r="Q39" s="9"/>
      <c r="R39" s="9"/>
      <c r="S39" s="9"/>
      <c r="T39" s="9"/>
      <c r="U39" s="9"/>
      <c r="V39" s="9"/>
      <c r="W39" s="9"/>
      <c r="X39" s="9"/>
      <c r="Y39" s="16"/>
      <c r="Z39" s="16"/>
      <c r="AB39" s="8"/>
      <c r="AJ39" s="5"/>
      <c r="AK39" s="5"/>
      <c r="AL39" s="5"/>
      <c r="AM39" s="5"/>
      <c r="AN39" s="5"/>
      <c r="AO39" s="5">
        <v>50</v>
      </c>
      <c r="AP39" s="5"/>
      <c r="AQ39" s="5"/>
      <c r="AR39" s="21"/>
      <c r="AS39" s="21"/>
      <c r="AT39" s="21"/>
      <c r="AU39" s="29"/>
      <c r="AV39" s="21"/>
      <c r="AW39" s="29"/>
      <c r="AX39" s="21"/>
      <c r="AY39" s="21"/>
      <c r="AZ39" s="21"/>
    </row>
    <row r="40" spans="1:52" ht="69" customHeight="1">
      <c r="A40" s="4">
        <v>36</v>
      </c>
      <c r="B40" s="48" t="s">
        <v>25</v>
      </c>
      <c r="C40" s="55" t="s">
        <v>5</v>
      </c>
      <c r="D40" s="29">
        <v>10</v>
      </c>
      <c r="E40" s="31"/>
      <c r="F40" s="46"/>
      <c r="G40" s="47"/>
      <c r="H40" s="35">
        <v>10</v>
      </c>
      <c r="I40" s="33"/>
      <c r="J40" s="33"/>
      <c r="K40" s="29"/>
      <c r="L40" s="21"/>
      <c r="M40" s="33"/>
      <c r="N40" s="21"/>
      <c r="O40" s="21"/>
      <c r="P40" s="15"/>
      <c r="Q40" s="9"/>
      <c r="R40" s="9"/>
      <c r="S40" s="9"/>
      <c r="T40" s="9"/>
      <c r="U40" s="9"/>
      <c r="V40" s="9"/>
      <c r="W40" s="9"/>
      <c r="X40" s="9"/>
      <c r="Y40" s="16"/>
      <c r="Z40" s="16"/>
      <c r="AB40" s="8"/>
      <c r="AJ40" s="5"/>
      <c r="AK40" s="5"/>
      <c r="AL40" s="5"/>
      <c r="AM40" s="5"/>
      <c r="AN40" s="5">
        <v>45</v>
      </c>
      <c r="AO40" s="5"/>
      <c r="AP40" s="5"/>
      <c r="AQ40" s="5"/>
      <c r="AR40" s="21"/>
      <c r="AS40" s="21"/>
      <c r="AT40" s="21"/>
      <c r="AU40" s="29"/>
      <c r="AV40" s="21"/>
      <c r="AW40" s="29"/>
      <c r="AX40" s="21"/>
      <c r="AY40" s="21"/>
      <c r="AZ40" s="21"/>
    </row>
    <row r="41" spans="1:52" ht="150">
      <c r="A41" s="4">
        <v>37</v>
      </c>
      <c r="B41" s="48" t="s">
        <v>69</v>
      </c>
      <c r="C41" s="55" t="s">
        <v>5</v>
      </c>
      <c r="D41" s="29">
        <v>100</v>
      </c>
      <c r="E41" s="31"/>
      <c r="F41" s="46"/>
      <c r="G41" s="47"/>
      <c r="H41" s="57"/>
      <c r="I41" s="58"/>
      <c r="J41" s="58"/>
      <c r="K41" s="56"/>
      <c r="L41" s="59"/>
      <c r="M41" s="58"/>
      <c r="N41" s="59"/>
      <c r="O41" s="59"/>
      <c r="P41" s="15"/>
      <c r="Q41" s="60"/>
      <c r="R41" s="61"/>
      <c r="S41" s="61"/>
      <c r="T41" s="61"/>
      <c r="U41" s="61"/>
      <c r="V41" s="61"/>
      <c r="W41" s="61"/>
      <c r="X41" s="62"/>
      <c r="Y41" s="16"/>
      <c r="Z41" s="16"/>
      <c r="AB41" s="8"/>
      <c r="AJ41" s="15"/>
      <c r="AK41" s="15"/>
      <c r="AL41" s="15"/>
      <c r="AM41" s="15"/>
      <c r="AN41" s="15"/>
      <c r="AO41" s="15"/>
      <c r="AP41" s="15"/>
      <c r="AQ41" s="15"/>
      <c r="AR41" s="59"/>
      <c r="AS41" s="59"/>
      <c r="AT41" s="59"/>
      <c r="AU41" s="56"/>
      <c r="AV41" s="59"/>
      <c r="AW41" s="56"/>
      <c r="AX41" s="59"/>
      <c r="AY41" s="59"/>
      <c r="AZ41" s="59"/>
    </row>
    <row r="42" spans="1:52" ht="50.1" customHeight="1">
      <c r="F42" s="39" t="s">
        <v>21</v>
      </c>
      <c r="G42" s="17"/>
      <c r="Q42" s="64" t="e">
        <f>SUM(#REF!)</f>
        <v>#REF!</v>
      </c>
      <c r="R42" s="65"/>
      <c r="S42" s="65"/>
      <c r="T42" s="65"/>
      <c r="U42" s="65"/>
      <c r="V42" s="65"/>
      <c r="W42" s="65"/>
      <c r="X42" s="66"/>
    </row>
    <row r="43" spans="1:52" ht="50.1" customHeight="1">
      <c r="F43" s="40" t="s">
        <v>43</v>
      </c>
      <c r="G43" s="17"/>
    </row>
    <row r="44" spans="1:52" ht="50.1" customHeight="1">
      <c r="A44" s="75"/>
      <c r="B44" s="75"/>
      <c r="C44" s="75"/>
      <c r="F44" s="40" t="s">
        <v>44</v>
      </c>
      <c r="G44" s="30"/>
    </row>
    <row r="48" spans="1:52" ht="15.75">
      <c r="A48" s="72" t="s">
        <v>30</v>
      </c>
      <c r="B48" s="72"/>
      <c r="C48" s="72"/>
      <c r="D48" s="72"/>
      <c r="E48" s="20"/>
    </row>
    <row r="49" spans="1:7">
      <c r="A49" s="71" t="s">
        <v>42</v>
      </c>
      <c r="B49" s="71"/>
      <c r="C49" s="71"/>
      <c r="D49" s="71"/>
      <c r="E49" s="71"/>
    </row>
    <row r="50" spans="1:7">
      <c r="A50" s="71"/>
      <c r="B50" s="71"/>
      <c r="C50" s="71"/>
      <c r="D50" s="71"/>
      <c r="E50" s="71"/>
    </row>
    <row r="51" spans="1:7">
      <c r="A51" s="71"/>
      <c r="B51" s="71"/>
      <c r="C51" s="71"/>
      <c r="D51" s="71"/>
      <c r="E51" s="71"/>
    </row>
    <row r="52" spans="1:7" ht="15.75">
      <c r="F52" s="18"/>
      <c r="G52" s="18"/>
    </row>
    <row r="53" spans="1:7" ht="12" customHeight="1">
      <c r="F53" s="18"/>
      <c r="G53" s="18"/>
    </row>
    <row r="54" spans="1:7" ht="13.5" customHeight="1">
      <c r="F54" s="18"/>
      <c r="G54" s="18"/>
    </row>
    <row r="55" spans="1:7" ht="15.75">
      <c r="A55" s="76" t="s">
        <v>74</v>
      </c>
      <c r="B55" s="76"/>
      <c r="C55" s="76"/>
      <c r="D55" s="76"/>
      <c r="F55" s="18"/>
      <c r="G55" s="18"/>
    </row>
    <row r="56" spans="1:7" ht="15.75">
      <c r="A56" s="24"/>
      <c r="B56" s="24"/>
      <c r="C56" s="18"/>
      <c r="D56" s="24"/>
      <c r="E56" s="18"/>
      <c r="F56" s="18"/>
      <c r="G56" s="18"/>
    </row>
    <row r="57" spans="1:7" ht="15.75">
      <c r="A57" s="24"/>
      <c r="B57" s="24"/>
      <c r="C57" s="18"/>
      <c r="D57" s="24"/>
      <c r="E57" s="18"/>
      <c r="F57" s="18"/>
      <c r="G57" s="18"/>
    </row>
    <row r="58" spans="1:7" ht="15.75">
      <c r="A58" s="24"/>
      <c r="B58" s="24"/>
      <c r="C58" s="18"/>
      <c r="D58" s="24"/>
      <c r="E58" s="18"/>
      <c r="F58" s="70" t="s">
        <v>26</v>
      </c>
      <c r="G58" s="70"/>
    </row>
    <row r="59" spans="1:7" ht="15.75">
      <c r="E59" s="18"/>
      <c r="F59" s="18" t="s">
        <v>32</v>
      </c>
      <c r="G59" s="19"/>
    </row>
    <row r="60" spans="1:7" ht="15.75">
      <c r="A60" s="24"/>
      <c r="B60" s="24"/>
      <c r="C60" s="18"/>
      <c r="D60" s="24"/>
      <c r="E60" s="18"/>
      <c r="F60" s="70" t="s">
        <v>27</v>
      </c>
      <c r="G60" s="70"/>
    </row>
    <row r="61" spans="1:7" ht="15.75">
      <c r="A61" s="24"/>
      <c r="B61" s="24"/>
      <c r="C61" s="18"/>
      <c r="D61" s="24"/>
      <c r="E61" s="18"/>
      <c r="F61" s="18"/>
      <c r="G61" s="18"/>
    </row>
  </sheetData>
  <autoFilter ref="A4:AZ4"/>
  <mergeCells count="9">
    <mergeCell ref="Q42:X42"/>
    <mergeCell ref="Q2:X2"/>
    <mergeCell ref="F58:G58"/>
    <mergeCell ref="F60:G60"/>
    <mergeCell ref="A49:E51"/>
    <mergeCell ref="A48:D48"/>
    <mergeCell ref="A1:G2"/>
    <mergeCell ref="A44:C44"/>
    <mergeCell ref="A55:D55"/>
  </mergeCells>
  <pageMargins left="0.70866141732283472" right="0.70866141732283472" top="0.74803149606299213" bottom="0.74803149606299213" header="0.31496062992125984" footer="0.31496062992125984"/>
  <pageSetup paperSize="9" scale="60" orientation="portrait" r:id="rId1"/>
  <rowBreaks count="2" manualBreakCount="2">
    <brk id="30" max="52" man="1"/>
    <brk id="64" max="5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Tiskanice 2024</vt:lpstr>
      <vt:lpstr>'Tiskanice 2024'!Print_Area</vt:lpstr>
    </vt:vector>
  </TitlesOfParts>
  <Company>HAC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Bruno Crnković</cp:lastModifiedBy>
  <cp:lastPrinted>2023-03-07T09:52:17Z</cp:lastPrinted>
  <dcterms:created xsi:type="dcterms:W3CDTF">2014-05-22T10:08:06Z</dcterms:created>
  <dcterms:modified xsi:type="dcterms:W3CDTF">2024-06-26T11:46:20Z</dcterms:modified>
</cp:coreProperties>
</file>