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J-2024-712\"/>
    </mc:Choice>
  </mc:AlternateContent>
  <bookViews>
    <workbookView xWindow="-120" yWindow="-120" windowWidth="29040" windowHeight="15840" activeTab="1"/>
  </bookViews>
  <sheets>
    <sheet name="OPĆI UVJETI" sheetId="2" r:id="rId1"/>
    <sheet name="COKP RUPA" sheetId="1" r:id="rId2"/>
  </sheets>
  <definedNames>
    <definedName name="_xlnm.Print_Area" localSheetId="1">'COKP RUPA'!$A$1:$F$140</definedName>
    <definedName name="_xlnm.Print_Area" localSheetId="0">'OPĆI UVJETI'!$A$1:$F$38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F62" i="1"/>
  <c r="F61" i="1"/>
  <c r="F60" i="1"/>
  <c r="F59" i="1"/>
  <c r="F67" i="1"/>
  <c r="F66" i="1"/>
  <c r="F69" i="1"/>
  <c r="F68" i="1"/>
  <c r="F75" i="1"/>
  <c r="F53" i="1"/>
  <c r="F79" i="1" l="1"/>
  <c r="F108" i="1"/>
  <c r="F41" i="1"/>
  <c r="F104" i="1"/>
  <c r="F33" i="1"/>
  <c r="F112" i="1" l="1"/>
  <c r="F37" i="1"/>
  <c r="F21" i="1" l="1"/>
  <c r="F124" i="1"/>
  <c r="F17" i="1" l="1"/>
  <c r="F96" i="1"/>
  <c r="F13" i="1"/>
  <c r="F92" i="1"/>
  <c r="F100" i="1" s="1"/>
  <c r="F116" i="1" l="1"/>
  <c r="F120" i="1"/>
  <c r="F128" i="1" l="1"/>
  <c r="F25" i="1"/>
  <c r="F83" i="1"/>
  <c r="F29" i="1"/>
  <c r="F88" i="1" l="1"/>
  <c r="F9" i="1" l="1"/>
  <c r="F49" i="1" l="1"/>
  <c r="F130" i="1" s="1"/>
  <c r="F131" i="1" s="1"/>
  <c r="F132" i="1" s="1"/>
</calcChain>
</file>

<file path=xl/sharedStrings.xml><?xml version="1.0" encoding="utf-8"?>
<sst xmlns="http://schemas.openxmlformats.org/spreadsheetml/2006/main" count="169" uniqueCount="138">
  <si>
    <t>Redni broj</t>
  </si>
  <si>
    <t>O p i s   r a d o v a</t>
  </si>
  <si>
    <t>Jedinica mjere</t>
  </si>
  <si>
    <t>Količina radova</t>
  </si>
  <si>
    <t>Jedinična cijena</t>
  </si>
  <si>
    <t>1.</t>
  </si>
  <si>
    <t>1.1.</t>
  </si>
  <si>
    <t>1.1.1.</t>
  </si>
  <si>
    <t>1.2.</t>
  </si>
  <si>
    <t>1.3.</t>
  </si>
  <si>
    <t>1.1.2.</t>
  </si>
  <si>
    <t>Obračun komplet</t>
  </si>
  <si>
    <t>1.1.3.</t>
  </si>
  <si>
    <t>1.4.</t>
  </si>
  <si>
    <t>1.4.1.</t>
  </si>
  <si>
    <t>Limarski radovi UKUPNO</t>
  </si>
  <si>
    <t>Ličilački radovi</t>
  </si>
  <si>
    <t>Ličilački radovi UKUPNO</t>
  </si>
  <si>
    <t>25% PDV-a</t>
  </si>
  <si>
    <t xml:space="preserve">Limarski radovi </t>
  </si>
  <si>
    <t>1.4.2.</t>
  </si>
  <si>
    <t>Pripremni radovi</t>
  </si>
  <si>
    <t>m'</t>
  </si>
  <si>
    <t>Obračun po m' obrađenog spoja</t>
  </si>
  <si>
    <t>Priprema površine za postavljanje sustava hidroizolacije.</t>
  </si>
  <si>
    <t>Izolaterski radovi</t>
  </si>
  <si>
    <t>Pripremni radovi UKUPNO</t>
  </si>
  <si>
    <t>Izolaterski radovi UKUPNO</t>
  </si>
  <si>
    <t>Proizvodi tipa kao Sikafloor 612 bijeli, Sika Aktivator 205,  Sikalastic Metal Primer ili jednakovrijedni. Ponuđeni proizvodi_____________________________________________________________________________________________________________________ ponuđeni proizvođač _________________________________________</t>
  </si>
  <si>
    <t>Obračun po m² obojanih zidova.</t>
  </si>
  <si>
    <t>m²</t>
  </si>
  <si>
    <t>Obračun po m² obojanih stropova.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</si>
  <si>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svakodnevnu organizaciju rada. 
</t>
  </si>
  <si>
    <r>
      <t>m</t>
    </r>
    <r>
      <rPr>
        <sz val="11"/>
        <rFont val="Calibri"/>
        <family val="2"/>
        <charset val="238"/>
      </rPr>
      <t>²</t>
    </r>
  </si>
  <si>
    <r>
      <t>Obračun po m</t>
    </r>
    <r>
      <rPr>
        <sz val="11"/>
        <rFont val="Calibri"/>
        <family val="2"/>
        <charset val="238"/>
      </rPr>
      <t>²</t>
    </r>
    <r>
      <rPr>
        <sz val="11"/>
        <rFont val="Calibri"/>
        <family val="2"/>
        <charset val="238"/>
        <scheme val="minor"/>
      </rPr>
      <t xml:space="preserve"> obrađene metalne površine.</t>
    </r>
  </si>
  <si>
    <r>
      <t>Obračun po m</t>
    </r>
    <r>
      <rPr>
        <sz val="11"/>
        <rFont val="Calibri"/>
        <family val="2"/>
        <charset val="238"/>
      </rPr>
      <t>²</t>
    </r>
    <r>
      <rPr>
        <sz val="11"/>
        <rFont val="Calibri"/>
        <family val="2"/>
        <charset val="238"/>
        <scheme val="minor"/>
      </rPr>
      <t xml:space="preserve"> obrađene površine.</t>
    </r>
  </si>
  <si>
    <t>Bojanje stropova kata.</t>
  </si>
  <si>
    <t xml:space="preserve">Dobava i postava sustava jednokomponentnog završnog bijelog poliuretanskog UV stabilnog hidroizolacijskog sustava. Karakteristike: klase min. W2-S-P4-TL3-TH4 (prema ETAG 005-8), klase Bkrov(t1) (EN13501- 1 ili jednakovrijedan), gustoća : min. 1.42 kg/L, udio suhe tvari (težinski): min. 80%, izduženje pri slomu, nearmirano : min. 180%, vlačna čvrstoća: min. 4.5 MPa. Premaz se armiran sa namjenskim staklenim voalom 40 g/m2. Premaz se aplicira na očišćenu metalnu površinu sa proizvodom kao Sika Aktivator 205 i obrađenu sa temeljnim premazom proizvodom kao Sikalastic Metal Primer. U stavku uključeno zapunjavanje šupljina ekspandirajućom pjenom kompatibilnom sa predviđenom hidroizolacijom. Svi proizvodi moraju biti u sustavu istog proizvođača materijala. Radove izvesti prema uputama proizvođača materijala. </t>
  </si>
  <si>
    <t>Zaštitno radna skela</t>
  </si>
  <si>
    <t>COKP RUPA</t>
  </si>
  <si>
    <t>Doprema, montaža, upotreba, demontaža i otprema zaštitno-radne skele uz rub konzolnog dijela istočnog pročelja. Skela mora omogućavati nesmetan i siguran ulaz u prostor zgrade vatrogasne postrojbe i izlaz vozila iz garaže tijekom izvođenja radova. Visina skele do 9,70 m, širina do 1 m.</t>
  </si>
  <si>
    <t>Demontaža, skladišenje i ponovna montaža grijaćeg kabla</t>
  </si>
  <si>
    <t>Demontaža postojećih vertiklanih oluka sa sabirnim kotlićima.</t>
  </si>
  <si>
    <t>Obračun po m'</t>
  </si>
  <si>
    <t xml:space="preserve">Demontaža postojećih vertikalnih oluka sa sabirnim kotlićim (4 kom) uključujući sav priključni materijal. Stavka obuhvaća utovar i odvoz na deponiju udaljenu do 10 km.  </t>
  </si>
  <si>
    <t>Obračun po m2.</t>
  </si>
  <si>
    <t xml:space="preserve">Ručno obijanje oštećenog sloja žbuke s dijela zida istočnog pročelja  (sve prema grafičkim prilozima 6.2. Tlocrt kata i 6.3. Istočno pročelje), komplet sa slojevima boje do zdrave podloge, te utovarom i odvozom materijala-šute na deponiju udaljenu do 10 km. Komplet sa radnom skelom  i otprašivanjem ostrugane površine. </t>
  </si>
  <si>
    <t>Obijanje oštećene žbuke dijela zida istočnog pročelja</t>
  </si>
  <si>
    <t>1.1.4.</t>
  </si>
  <si>
    <t>Demontaža grijaćeg kabla za odleđivanje oluka, privremena deponija na mjesto gdje odredi investitor te njegova ponovna montaža nakon završenih radova.</t>
  </si>
  <si>
    <t>Obračun po m'.</t>
  </si>
  <si>
    <t>1.1.5.</t>
  </si>
  <si>
    <t xml:space="preserve">Uklanjanje masnoće, prljavštine, urasle mahovine, oksidiranih slojeva, lišća i sl. sa površina na koje će se nanijeti sustav hidroizolacije. Stavka obuhvaća i obostrano ljepljenje zaštitne krep trake sa obje strane spoja koji se brtvi te njeno uklanjanje i utovar i odvoz otpadnog materijala u vrećama na deponiju udaljenu do 25 km. </t>
  </si>
  <si>
    <t>Popunjavanje šupljina ekspandirajućom pjenom</t>
  </si>
  <si>
    <t>1.1.6.</t>
  </si>
  <si>
    <t>Nabava, doprema materijala i izvođenje radova popunjavanja postojećih šupljina opšava ekspandirajućom pjenom kompatibilnom sa predviđenom hidroizolacijom. U cijenu uključen sav rad i materijal do potpune gotovosti i funkcionalnosti stavke.</t>
  </si>
  <si>
    <t>Hidroizolacija sljemenih i bočnih limenih opšava krova, utopljenih oluka te spoja zatega sa krovnom plohom</t>
  </si>
  <si>
    <t>1.2.1.</t>
  </si>
  <si>
    <t>1.3.1.</t>
  </si>
  <si>
    <t xml:space="preserve">Izrada, dobava i montaža vertikalnih oluka
od pocinčanog lima d=0,55 mm. </t>
  </si>
  <si>
    <r>
      <t>m</t>
    </r>
    <r>
      <rPr>
        <sz val="11"/>
        <rFont val="Calibri"/>
        <family val="2"/>
        <charset val="238"/>
      </rPr>
      <t>'</t>
    </r>
  </si>
  <si>
    <t>Obračun po komadu.</t>
  </si>
  <si>
    <t>kom</t>
  </si>
  <si>
    <t>Izrada, dobava i montaža sabirnih kotlića.</t>
  </si>
  <si>
    <t>Kotliće izraditi od pocinčanog lima d=0,55 mm oblika prema postojećima.</t>
  </si>
  <si>
    <t>Bojanje zidova kata</t>
  </si>
  <si>
    <t>Bojanje stropova predmetnog kata poludisperzivnom bijelom bojom u dva premaza sa svim potrebnim predradnjama -uklanjanje oštećenog sloja boje i gleta, dvokratnim gletanjem, brušenjem i otprašivanjem. Komplet sa pokretnom radnom skelom za visinu prostorija do 2,80 m.</t>
  </si>
  <si>
    <t>Fini reparaturni mort</t>
  </si>
  <si>
    <t xml:space="preserve"> Obračun po m2 površine</t>
  </si>
  <si>
    <t>Obračun po m² fasadnog zida.</t>
  </si>
  <si>
    <t>Upravni objekt COKP RUPA UKUPNO</t>
  </si>
  <si>
    <t>Upravni objekt COKP RUPA UKUPNO SVEUKUPNO</t>
  </si>
  <si>
    <t xml:space="preserve">Promjer oluka prema postojećem stanju, oluci su pričvršćeni o zid pocinčanim ogrlicama iz plosnog željeza 30/3 mm. Ogrlice dolaze na razmaku od cca 1,0 m. Stavka uključuje spajanje na postojeći sustav odvodnju oborinske vode te sav priključni materijal i rad do potpune funkcionalnosti. </t>
  </si>
  <si>
    <t>Bojanje fasadnog zida vodoodbojnom, paropropusnom bojom na osnovi silikonske smole. Kao premaz za renoviranje na mineralnoj ili sanacijskoj žbuci. Bojanje izvesti u skladu za zahtjevima i uputama proizvođača, te tonom po izboru projektanta i investitora.
Jediničnom cijenom obuhvatiti bojanje u dva sloja, potrebno podvlačenje pod postojeće limene opšave atike bez demontaže istih.</t>
  </si>
  <si>
    <t>Sanacija krova i dijela istočnog pročelja upravne zgrade COKP Rupa - Opći uvjeti</t>
  </si>
  <si>
    <t>Bojanje fasadnog zida dijela istočnog pročelja.</t>
  </si>
  <si>
    <t>Dobava i ugradnja jednokomponentnog polimer-cementnog morta armiranog staklenim vlaknima, umjetnim smolama modificiranih veziva i posebni dodacima na mjestimičnim pukotinama konzolnog dijela grade istočnog pročelja sa vanjske strane zida.                     Karakteristike morta:                                                                                                               - maksimalno zrno agregata: min. 0,5 mm                                    - specfična gustoća mort: min. 2,0 kg/L                                                                         - tlačna čvrstoća: min. 25 MPa (EN 12190 ili jednakovrijedan _______________)                                                                            - paropropusnost: maks Sd = 0.12 m (EN ISO 7783 ili jednakovriejdan _________________)                                                                         - kapilarno upijanje: maks. 0.06 kg mE-2hE-0.5 (EN 1062-3 ili jednakovrijedan _________________)                                                                           - prionjivost na podlogu: min. 2.7 MPa (EN 1542 ili jednakovrijedan ________________)                                                                                                                    Mort se nanosi u slojevima do 5 mm. Mort treba biti kompatibilan sa grubim reparaturnim mortom.</t>
  </si>
  <si>
    <t>Bojanje zidova predmetnog kata poludisperzivnom bijelom bojom u dva premaza sa svim potrebnim predradnjama- uklanjanje oštećenog sloja boje i gleta, dvokratnim gletanjem, brušenjem i otprašivanjem. Komplet sa pokretnom radnom skelom za visinu prostorija od 2,80 m do 3,36 m.</t>
  </si>
  <si>
    <t>Demontaža rasvjetnih tijela</t>
  </si>
  <si>
    <t>1.1.7.</t>
  </si>
  <si>
    <t>Demontaža, izmještanje u stranu (na privremenu deponiju koju odredi investitor) te ponovna montaža postojećih rasvjetnih tijela. U svrhu nesmetane ugradnje novog GP stropa.</t>
  </si>
  <si>
    <t>Obračun po komadu rasvjetnog tijela.</t>
  </si>
  <si>
    <t>Gipskartonski radovi</t>
  </si>
  <si>
    <t>Gipskartonski radovi UKUPNO</t>
  </si>
  <si>
    <t>Izrada gipskartonskog stropa</t>
  </si>
  <si>
    <t>Obračun po m2 izvedenog stropa.</t>
  </si>
  <si>
    <t>Nabava, doprema i izrada ravnog spuštenog stropa od 1x1 GK ploča sa spuštanjem max. do 100,00 cm na pocinčanu podkonstrukciju i priprema do ličenja. Montažu je potrebno sinkronizirati s ugradbom elemenata svih
instalacija i rasvjete. U cijenu su uključeni komplet rad i materijal do potpune funkcionalnosti.</t>
  </si>
  <si>
    <t>1.1.8.</t>
  </si>
  <si>
    <t>Demontaža gipskartonskog stropa</t>
  </si>
  <si>
    <t xml:space="preserve">Stavka obuhvaća sav rad i materijal potreban za uklanjanje postojećeg gipskartonskog stropa, sa radnom skelom, utovarom, odvozom i istovarom otpadnog materijala na deponiju udaljenu do 10 km koju osigurava izvođač. </t>
  </si>
  <si>
    <t xml:space="preserve"> Obračun po m2 demontiranog stropa.</t>
  </si>
  <si>
    <t>Obračun po komadu demontirane ploče.</t>
  </si>
  <si>
    <t>Demontaža stropne mineralne ploče spuštenog stropa tip kao Armstrong</t>
  </si>
  <si>
    <t xml:space="preserve">Uklanjanje postojećih stropnih mineralnih ploča dimenzija 60x60 cm, uklanjaju se ploče uz zidne plohe na kojima su vidljivi tragovi prokišnjavanja. Stavka uključuje radnu skelu, utovar, odvoz i istovar otpadnog materijala na deponiju udaljenu do 10 km koju osigurava izvođač. </t>
  </si>
  <si>
    <t>Dobava i kompletiranje dijela postojećeg spuštenog stropa novim mineralnim pločama tipa "Armstrong" ili jednakovrijednim.</t>
  </si>
  <si>
    <t>Nabava, doprema i kompletiranje spuštenog stropa, visine 3,36 m. Postojeća stropna obloga je od "Armstrong" ploča dimenzija 60x60 cm. Potrebno zamijeniti ploče uz zidnu plohu na mjestima gdje su vidljivi tragovi vlage.  U cijenu su uključeni komplet rad i materijal do potpune funkcionalnosti.</t>
  </si>
  <si>
    <t>Obračun po komadu ugrađene ploče.</t>
  </si>
  <si>
    <t>1.1.9.</t>
  </si>
  <si>
    <t xml:space="preserve">Zidarski radovi </t>
  </si>
  <si>
    <t>Zidarski radovi UKUPNO</t>
  </si>
  <si>
    <t>1.2.2.</t>
  </si>
  <si>
    <t>1.2.2.4.</t>
  </si>
  <si>
    <t>zid opeka</t>
  </si>
  <si>
    <t>1.2.3.</t>
  </si>
  <si>
    <t>1.2.2.1.</t>
  </si>
  <si>
    <t>1.2.2.2.</t>
  </si>
  <si>
    <t>1.2.2.3.</t>
  </si>
  <si>
    <t>1.2.3.4.</t>
  </si>
  <si>
    <t>1.2.3.1.</t>
  </si>
  <si>
    <t>1.5.</t>
  </si>
  <si>
    <t>1.5.1.</t>
  </si>
  <si>
    <t>1.5.2.</t>
  </si>
  <si>
    <t>1.5.3.</t>
  </si>
  <si>
    <t>1.2.4.</t>
  </si>
  <si>
    <t>Obračun po m2 zida.</t>
  </si>
  <si>
    <t>Zidarska priprema pukotina za zatvaranje na unutarnjim zidovima</t>
  </si>
  <si>
    <t>Zapunjavanje pukotina zidova unutarnjih zidova i stropova</t>
  </si>
  <si>
    <t>Uklanjanje oštećene žbuke sa otprašivanjem sipkih dijelova i odstranjivanje labavih komada na unutarnjim zidovima</t>
  </si>
  <si>
    <t xml:space="preserve">Stavka uključuje radnu skelu, utovar, odvoz i istovar otpadnog materijala na deponiju udaljenu do 10 km koju osigurava izvođač. </t>
  </si>
  <si>
    <t>Popravak žbuke</t>
  </si>
  <si>
    <t>m2</t>
  </si>
  <si>
    <t>1.2.5.</t>
  </si>
  <si>
    <t>Dobava materijala i zapunjavanje pukotina zidanih zidova, te spoja betona i zidanog zida sa gips kartonskim pločama materijalom za ispunu pukotina jednokomponentnom masom za brtvljenje, na bazi akrilne disperzije (trajnoelastičnim akrilnim kitom). Stavka uključuje radnu skelu, sav potreban rad i  materijal.</t>
  </si>
  <si>
    <t>Dobava materijala i nanošenje temeljnog impregnacijskog premaza na zidovima i stropovima na mjestima pukotina. Stavka uključuje radnu skelu, sav potreban rad i  materijal.</t>
  </si>
  <si>
    <t>Dobava materijala i popravak oštećene žbuke sanacijskom masom za žbuku. Stavka uključuje radnu skelu, sav potreban rad i  materijal.</t>
  </si>
  <si>
    <t>spoj zid opeka - strop gips kartonske ploče</t>
  </si>
  <si>
    <t>spoj zid opeka - AB stup</t>
  </si>
  <si>
    <t>zid/strop gips kartonske ploče</t>
  </si>
  <si>
    <t>1.2.3.2.</t>
  </si>
  <si>
    <t>1.2.3.3.</t>
  </si>
  <si>
    <t>1.1.10.</t>
  </si>
  <si>
    <t>Izmještanje namještaja i uredske opreme</t>
  </si>
  <si>
    <t>Demontaža, izmještanje u stranu, postavljanje nazad i montaža namještaja i uredske opreme u svrhu nesmetanog rada.</t>
  </si>
  <si>
    <t xml:space="preserve">Obračun komplet. </t>
  </si>
  <si>
    <t>komplet</t>
  </si>
  <si>
    <t>Za Ponuditelja:</t>
  </si>
  <si>
    <t>Ukupna cijena (EUR)</t>
  </si>
  <si>
    <t>U ____________________, ____________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</si>
</sst>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/>
    <xf numFmtId="0" fontId="5" fillId="2" borderId="3" xfId="0" applyFont="1" applyFill="1" applyBorder="1"/>
    <xf numFmtId="0" fontId="4" fillId="2" borderId="3" xfId="0" applyFont="1" applyFill="1" applyBorder="1"/>
    <xf numFmtId="0" fontId="4" fillId="0" borderId="3" xfId="0" applyFont="1" applyBorder="1"/>
    <xf numFmtId="0" fontId="5" fillId="3" borderId="3" xfId="0" applyFont="1" applyFill="1" applyBorder="1"/>
    <xf numFmtId="0" fontId="4" fillId="3" borderId="3" xfId="0" applyFont="1" applyFill="1" applyBorder="1"/>
    <xf numFmtId="0" fontId="3" fillId="3" borderId="3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6" fillId="3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wrapText="1"/>
    </xf>
    <xf numFmtId="0" fontId="6" fillId="0" borderId="12" xfId="0" applyFont="1" applyBorder="1" applyAlignment="1">
      <alignment horizontal="center" vertical="top"/>
    </xf>
    <xf numFmtId="0" fontId="5" fillId="0" borderId="1" xfId="0" applyFont="1" applyBorder="1"/>
    <xf numFmtId="0" fontId="5" fillId="3" borderId="9" xfId="0" applyFont="1" applyFill="1" applyBorder="1" applyAlignment="1">
      <alignment wrapText="1"/>
    </xf>
    <xf numFmtId="0" fontId="6" fillId="3" borderId="10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11" xfId="0" applyFont="1" applyFill="1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4" fontId="2" fillId="0" borderId="3" xfId="0" applyNumberFormat="1" applyFont="1" applyBorder="1"/>
    <xf numFmtId="4" fontId="2" fillId="0" borderId="4" xfId="0" applyNumberFormat="1" applyFont="1" applyBorder="1"/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4" fontId="4" fillId="0" borderId="6" xfId="0" applyNumberFormat="1" applyFont="1" applyBorder="1"/>
    <xf numFmtId="0" fontId="4" fillId="0" borderId="4" xfId="0" applyFont="1" applyBorder="1"/>
    <xf numFmtId="0" fontId="3" fillId="0" borderId="6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top"/>
    </xf>
    <xf numFmtId="4" fontId="3" fillId="3" borderId="3" xfId="0" applyNumberFormat="1" applyFont="1" applyFill="1" applyBorder="1"/>
    <xf numFmtId="4" fontId="4" fillId="0" borderId="4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4" xfId="0" applyNumberFormat="1" applyFont="1" applyBorder="1"/>
    <xf numFmtId="0" fontId="4" fillId="0" borderId="5" xfId="0" applyFont="1" applyBorder="1" applyAlignment="1">
      <alignment horizontal="center" vertical="top"/>
    </xf>
    <xf numFmtId="0" fontId="3" fillId="0" borderId="5" xfId="0" applyFont="1" applyBorder="1"/>
    <xf numFmtId="4" fontId="4" fillId="0" borderId="5" xfId="0" applyNumberFormat="1" applyFont="1" applyBorder="1"/>
    <xf numFmtId="0" fontId="4" fillId="0" borderId="5" xfId="0" applyFont="1" applyBorder="1" applyAlignment="1">
      <alignment horizontal="center"/>
    </xf>
    <xf numFmtId="4" fontId="1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/>
    <xf numFmtId="2" fontId="4" fillId="0" borderId="6" xfId="0" applyNumberFormat="1" applyFont="1" applyBorder="1"/>
    <xf numFmtId="0" fontId="4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4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9" fillId="0" borderId="6" xfId="0" applyFont="1" applyBorder="1" applyAlignment="1">
      <alignment horizontal="justify" vertical="top" wrapText="1"/>
    </xf>
    <xf numFmtId="4" fontId="4" fillId="0" borderId="6" xfId="0" applyNumberFormat="1" applyFont="1" applyBorder="1" applyAlignment="1">
      <alignment horizontal="right"/>
    </xf>
    <xf numFmtId="0" fontId="4" fillId="0" borderId="4" xfId="0" applyFont="1" applyBorder="1" applyAlignment="1">
      <alignment vertical="top" wrapText="1"/>
    </xf>
    <xf numFmtId="4" fontId="5" fillId="3" borderId="5" xfId="0" applyNumberFormat="1" applyFont="1" applyFill="1" applyBorder="1"/>
    <xf numFmtId="4" fontId="5" fillId="0" borderId="14" xfId="0" applyNumberFormat="1" applyFont="1" applyBorder="1"/>
    <xf numFmtId="4" fontId="5" fillId="3" borderId="8" xfId="0" applyNumberFormat="1" applyFont="1" applyFill="1" applyBorder="1"/>
    <xf numFmtId="0" fontId="4" fillId="0" borderId="5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0" fontId="3" fillId="0" borderId="3" xfId="0" applyFont="1" applyBorder="1"/>
    <xf numFmtId="4" fontId="3" fillId="0" borderId="3" xfId="0" applyNumberFormat="1" applyFont="1" applyBorder="1"/>
    <xf numFmtId="4" fontId="3" fillId="0" borderId="5" xfId="0" applyNumberFormat="1" applyFont="1" applyBorder="1"/>
    <xf numFmtId="2" fontId="4" fillId="0" borderId="5" xfId="0" applyNumberFormat="1" applyFont="1" applyBorder="1"/>
    <xf numFmtId="0" fontId="4" fillId="0" borderId="1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17" xfId="0" applyBorder="1"/>
    <xf numFmtId="0" fontId="4" fillId="0" borderId="18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/>
    <xf numFmtId="4" fontId="12" fillId="3" borderId="3" xfId="0" applyNumberFormat="1" applyFont="1" applyFill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4" xfId="0" applyNumberForma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vertical="top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/>
    </xf>
    <xf numFmtId="0" fontId="10" fillId="0" borderId="5" xfId="0" applyFont="1" applyBorder="1" applyAlignment="1">
      <alignment vertical="top" wrapText="1"/>
    </xf>
    <xf numFmtId="4" fontId="0" fillId="0" borderId="5" xfId="0" applyNumberFormat="1" applyBorder="1" applyAlignment="1">
      <alignment horizontal="center"/>
    </xf>
    <xf numFmtId="4" fontId="0" fillId="0" borderId="5" xfId="0" applyNumberFormat="1" applyBorder="1"/>
    <xf numFmtId="0" fontId="10" fillId="0" borderId="5" xfId="0" applyFont="1" applyBorder="1"/>
    <xf numFmtId="4" fontId="4" fillId="0" borderId="5" xfId="0" applyNumberFormat="1" applyFont="1" applyBorder="1" applyAlignment="1">
      <alignment horizontal="right"/>
    </xf>
    <xf numFmtId="0" fontId="4" fillId="0" borderId="18" xfId="0" applyFont="1" applyBorder="1" applyAlignment="1">
      <alignment horizontal="center"/>
    </xf>
    <xf numFmtId="4" fontId="4" fillId="0" borderId="18" xfId="0" applyNumberFormat="1" applyFont="1" applyBorder="1"/>
    <xf numFmtId="0" fontId="9" fillId="0" borderId="5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/>
    </xf>
    <xf numFmtId="4" fontId="3" fillId="0" borderId="4" xfId="0" applyNumberFormat="1" applyFont="1" applyBorder="1"/>
    <xf numFmtId="0" fontId="4" fillId="0" borderId="0" xfId="0" applyFont="1" applyAlignment="1">
      <alignment vertical="top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0" fontId="1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wrapText="1"/>
    </xf>
    <xf numFmtId="0" fontId="4" fillId="0" borderId="17" xfId="0" applyFont="1" applyBorder="1" applyAlignment="1">
      <alignment horizontal="left" vertical="top" wrapText="1"/>
    </xf>
    <xf numFmtId="4" fontId="2" fillId="0" borderId="6" xfId="0" applyNumberFormat="1" applyFont="1" applyBorder="1"/>
    <xf numFmtId="0" fontId="1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vertical="top" wrapText="1"/>
    </xf>
    <xf numFmtId="4" fontId="1" fillId="0" borderId="5" xfId="0" applyNumberFormat="1" applyFont="1" applyBorder="1" applyAlignment="1">
      <alignment horizontal="center"/>
    </xf>
    <xf numFmtId="4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0" fontId="4" fillId="0" borderId="20" xfId="0" applyFont="1" applyBorder="1" applyAlignment="1">
      <alignment horizontal="left" vertical="top" wrapText="1"/>
    </xf>
    <xf numFmtId="4" fontId="2" fillId="0" borderId="5" xfId="0" applyNumberFormat="1" applyFont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4" fillId="3" borderId="21" xfId="0" applyFont="1" applyFill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2" fillId="0" borderId="4" xfId="0" applyFont="1" applyBorder="1"/>
    <xf numFmtId="0" fontId="4" fillId="3" borderId="4" xfId="0" applyFont="1" applyFill="1" applyBorder="1" applyAlignment="1">
      <alignment horizontal="center" vertical="top"/>
    </xf>
    <xf numFmtId="0" fontId="3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4" fontId="3" fillId="3" borderId="4" xfId="0" applyNumberFormat="1" applyFont="1" applyFill="1" applyBorder="1"/>
    <xf numFmtId="0" fontId="1" fillId="3" borderId="4" xfId="0" applyFont="1" applyFill="1" applyBorder="1" applyAlignment="1">
      <alignment horizontal="center" vertical="top"/>
    </xf>
    <xf numFmtId="2" fontId="0" fillId="0" borderId="0" xfId="0" applyNumberFormat="1"/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6" fillId="3" borderId="5" xfId="0" applyFont="1" applyFill="1" applyBorder="1"/>
    <xf numFmtId="0" fontId="6" fillId="0" borderId="12" xfId="0" applyFont="1" applyBorder="1"/>
    <xf numFmtId="0" fontId="6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B2" sqref="B2:F38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167" t="s">
        <v>74</v>
      </c>
      <c r="B1" s="167"/>
      <c r="C1" s="168"/>
      <c r="D1" s="168"/>
      <c r="E1" s="168"/>
      <c r="F1" s="168"/>
    </row>
    <row r="2" spans="1:6" ht="24.95" customHeight="1" x14ac:dyDescent="0.25">
      <c r="B2" s="166" t="s">
        <v>32</v>
      </c>
      <c r="C2" s="166"/>
      <c r="D2" s="166"/>
      <c r="E2" s="166"/>
      <c r="F2" s="166"/>
    </row>
    <row r="3" spans="1:6" x14ac:dyDescent="0.25">
      <c r="B3" s="166"/>
      <c r="C3" s="166"/>
      <c r="D3" s="166"/>
      <c r="E3" s="166"/>
      <c r="F3" s="166"/>
    </row>
    <row r="4" spans="1:6" x14ac:dyDescent="0.25">
      <c r="B4" s="166"/>
      <c r="C4" s="166"/>
      <c r="D4" s="166"/>
      <c r="E4" s="166"/>
      <c r="F4" s="166"/>
    </row>
    <row r="5" spans="1:6" x14ac:dyDescent="0.25">
      <c r="B5" s="166"/>
      <c r="C5" s="166"/>
      <c r="D5" s="166"/>
      <c r="E5" s="166"/>
      <c r="F5" s="166"/>
    </row>
    <row r="6" spans="1:6" x14ac:dyDescent="0.25">
      <c r="B6" s="166"/>
      <c r="C6" s="166"/>
      <c r="D6" s="166"/>
      <c r="E6" s="166"/>
      <c r="F6" s="166"/>
    </row>
    <row r="7" spans="1:6" x14ac:dyDescent="0.25">
      <c r="B7" s="166"/>
      <c r="C7" s="166"/>
      <c r="D7" s="166"/>
      <c r="E7" s="166"/>
      <c r="F7" s="166"/>
    </row>
    <row r="8" spans="1:6" x14ac:dyDescent="0.25">
      <c r="B8" s="166"/>
      <c r="C8" s="166"/>
      <c r="D8" s="166"/>
      <c r="E8" s="166"/>
      <c r="F8" s="166"/>
    </row>
    <row r="9" spans="1:6" x14ac:dyDescent="0.25">
      <c r="B9" s="166"/>
      <c r="C9" s="166"/>
      <c r="D9" s="166"/>
      <c r="E9" s="166"/>
      <c r="F9" s="166"/>
    </row>
    <row r="10" spans="1:6" x14ac:dyDescent="0.25">
      <c r="B10" s="166"/>
      <c r="C10" s="166"/>
      <c r="D10" s="166"/>
      <c r="E10" s="166"/>
      <c r="F10" s="166"/>
    </row>
    <row r="11" spans="1:6" x14ac:dyDescent="0.25">
      <c r="B11" s="166"/>
      <c r="C11" s="166"/>
      <c r="D11" s="166"/>
      <c r="E11" s="166"/>
      <c r="F11" s="166"/>
    </row>
    <row r="12" spans="1:6" x14ac:dyDescent="0.25">
      <c r="B12" s="166"/>
      <c r="C12" s="166"/>
      <c r="D12" s="166"/>
      <c r="E12" s="166"/>
      <c r="F12" s="166"/>
    </row>
    <row r="13" spans="1:6" x14ac:dyDescent="0.25">
      <c r="B13" s="166"/>
      <c r="C13" s="166"/>
      <c r="D13" s="166"/>
      <c r="E13" s="166"/>
      <c r="F13" s="166"/>
    </row>
    <row r="14" spans="1:6" x14ac:dyDescent="0.25">
      <c r="B14" s="166"/>
      <c r="C14" s="166"/>
      <c r="D14" s="166"/>
      <c r="E14" s="166"/>
      <c r="F14" s="166"/>
    </row>
    <row r="15" spans="1:6" x14ac:dyDescent="0.25">
      <c r="B15" s="166"/>
      <c r="C15" s="166"/>
      <c r="D15" s="166"/>
      <c r="E15" s="166"/>
      <c r="F15" s="166"/>
    </row>
    <row r="16" spans="1:6" x14ac:dyDescent="0.25">
      <c r="B16" s="166"/>
      <c r="C16" s="166"/>
      <c r="D16" s="166"/>
      <c r="E16" s="166"/>
      <c r="F16" s="166"/>
    </row>
    <row r="17" spans="2:6" x14ac:dyDescent="0.25">
      <c r="B17" s="166"/>
      <c r="C17" s="166"/>
      <c r="D17" s="166"/>
      <c r="E17" s="166"/>
      <c r="F17" s="166"/>
    </row>
    <row r="18" spans="2:6" x14ac:dyDescent="0.25">
      <c r="B18" s="166"/>
      <c r="C18" s="166"/>
      <c r="D18" s="166"/>
      <c r="E18" s="166"/>
      <c r="F18" s="166"/>
    </row>
    <row r="19" spans="2:6" x14ac:dyDescent="0.25">
      <c r="B19" s="166"/>
      <c r="C19" s="166"/>
      <c r="D19" s="166"/>
      <c r="E19" s="166"/>
      <c r="F19" s="166"/>
    </row>
    <row r="20" spans="2:6" x14ac:dyDescent="0.25">
      <c r="B20" s="166"/>
      <c r="C20" s="166"/>
      <c r="D20" s="166"/>
      <c r="E20" s="166"/>
      <c r="F20" s="166"/>
    </row>
    <row r="21" spans="2:6" x14ac:dyDescent="0.25">
      <c r="B21" s="166"/>
      <c r="C21" s="166"/>
      <c r="D21" s="166"/>
      <c r="E21" s="166"/>
      <c r="F21" s="166"/>
    </row>
    <row r="22" spans="2:6" x14ac:dyDescent="0.25">
      <c r="B22" s="166"/>
      <c r="C22" s="166"/>
      <c r="D22" s="166"/>
      <c r="E22" s="166"/>
      <c r="F22" s="166"/>
    </row>
    <row r="23" spans="2:6" x14ac:dyDescent="0.25">
      <c r="B23" s="166"/>
      <c r="C23" s="166"/>
      <c r="D23" s="166"/>
      <c r="E23" s="166"/>
      <c r="F23" s="166"/>
    </row>
    <row r="24" spans="2:6" x14ac:dyDescent="0.25">
      <c r="B24" s="166"/>
      <c r="C24" s="166"/>
      <c r="D24" s="166"/>
      <c r="E24" s="166"/>
      <c r="F24" s="166"/>
    </row>
    <row r="25" spans="2:6" x14ac:dyDescent="0.25">
      <c r="B25" s="166"/>
      <c r="C25" s="166"/>
      <c r="D25" s="166"/>
      <c r="E25" s="166"/>
      <c r="F25" s="166"/>
    </row>
    <row r="26" spans="2:6" x14ac:dyDescent="0.25">
      <c r="B26" s="166"/>
      <c r="C26" s="166"/>
      <c r="D26" s="166"/>
      <c r="E26" s="166"/>
      <c r="F26" s="166"/>
    </row>
    <row r="27" spans="2:6" x14ac:dyDescent="0.25">
      <c r="B27" s="166"/>
      <c r="C27" s="166"/>
      <c r="D27" s="166"/>
      <c r="E27" s="166"/>
      <c r="F27" s="166"/>
    </row>
    <row r="28" spans="2:6" x14ac:dyDescent="0.25">
      <c r="B28" s="166"/>
      <c r="C28" s="166"/>
      <c r="D28" s="166"/>
      <c r="E28" s="166"/>
      <c r="F28" s="166"/>
    </row>
    <row r="29" spans="2:6" x14ac:dyDescent="0.25">
      <c r="B29" s="166"/>
      <c r="C29" s="166"/>
      <c r="D29" s="166"/>
      <c r="E29" s="166"/>
      <c r="F29" s="166"/>
    </row>
    <row r="30" spans="2:6" x14ac:dyDescent="0.25">
      <c r="B30" s="166"/>
      <c r="C30" s="166"/>
      <c r="D30" s="166"/>
      <c r="E30" s="166"/>
      <c r="F30" s="166"/>
    </row>
    <row r="31" spans="2:6" x14ac:dyDescent="0.25">
      <c r="B31" s="166"/>
      <c r="C31" s="166"/>
      <c r="D31" s="166"/>
      <c r="E31" s="166"/>
      <c r="F31" s="166"/>
    </row>
    <row r="32" spans="2:6" x14ac:dyDescent="0.25">
      <c r="B32" s="166"/>
      <c r="C32" s="166"/>
      <c r="D32" s="166"/>
      <c r="E32" s="166"/>
      <c r="F32" s="166"/>
    </row>
    <row r="33" spans="2:6" x14ac:dyDescent="0.25">
      <c r="B33" s="166"/>
      <c r="C33" s="166"/>
      <c r="D33" s="166"/>
      <c r="E33" s="166"/>
      <c r="F33" s="166"/>
    </row>
    <row r="34" spans="2:6" x14ac:dyDescent="0.25">
      <c r="B34" s="166"/>
      <c r="C34" s="166"/>
      <c r="D34" s="166"/>
      <c r="E34" s="166"/>
      <c r="F34" s="166"/>
    </row>
    <row r="35" spans="2:6" x14ac:dyDescent="0.25">
      <c r="B35" s="166"/>
      <c r="C35" s="166"/>
      <c r="D35" s="166"/>
      <c r="E35" s="166"/>
      <c r="F35" s="166"/>
    </row>
    <row r="36" spans="2:6" x14ac:dyDescent="0.25">
      <c r="B36" s="166"/>
      <c r="C36" s="166"/>
      <c r="D36" s="166"/>
      <c r="E36" s="166"/>
      <c r="F36" s="166"/>
    </row>
    <row r="37" spans="2:6" x14ac:dyDescent="0.25">
      <c r="B37" s="166"/>
      <c r="C37" s="166"/>
      <c r="D37" s="166"/>
      <c r="E37" s="166"/>
      <c r="F37" s="166"/>
    </row>
    <row r="38" spans="2:6" x14ac:dyDescent="0.25">
      <c r="B38" s="166"/>
      <c r="C38" s="166"/>
      <c r="D38" s="166"/>
      <c r="E38" s="166"/>
      <c r="F38" s="166"/>
    </row>
  </sheetData>
  <mergeCells count="2">
    <mergeCell ref="B2:F38"/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view="pageBreakPreview" topLeftCell="A124" zoomScale="115" zoomScaleNormal="110" zoomScaleSheetLayoutView="115" workbookViewId="0">
      <selection activeCell="D135" sqref="D135"/>
    </sheetView>
  </sheetViews>
  <sheetFormatPr defaultRowHeight="15" x14ac:dyDescent="0.25"/>
  <cols>
    <col min="1" max="1" width="7" style="108" customWidth="1"/>
    <col min="2" max="2" width="40.7109375" style="137" customWidth="1"/>
    <col min="3" max="3" width="8.7109375" style="138" customWidth="1"/>
    <col min="4" max="4" width="11" customWidth="1"/>
    <col min="5" max="5" width="10.7109375" customWidth="1"/>
    <col min="6" max="6" width="12.42578125" customWidth="1"/>
  </cols>
  <sheetData>
    <row r="1" spans="1:6" s="105" customFormat="1" ht="30.75" thickBot="1" x14ac:dyDescent="0.3">
      <c r="A1" s="19" t="s">
        <v>0</v>
      </c>
      <c r="B1" s="8" t="s">
        <v>1</v>
      </c>
      <c r="C1" s="7" t="s">
        <v>2</v>
      </c>
      <c r="D1" s="9" t="s">
        <v>3</v>
      </c>
      <c r="E1" s="9" t="s">
        <v>4</v>
      </c>
      <c r="F1" s="9" t="s">
        <v>136</v>
      </c>
    </row>
    <row r="2" spans="1:6" ht="12.75" customHeight="1" x14ac:dyDescent="0.25">
      <c r="A2" s="20"/>
      <c r="B2" s="10"/>
      <c r="C2" s="17"/>
      <c r="D2" s="10"/>
      <c r="E2" s="10"/>
      <c r="F2" s="10"/>
    </row>
    <row r="3" spans="1:6" ht="18" customHeight="1" x14ac:dyDescent="0.3">
      <c r="A3" s="21"/>
      <c r="B3" s="11"/>
      <c r="C3" s="26"/>
      <c r="D3" s="12"/>
      <c r="E3" s="12"/>
      <c r="F3" s="12"/>
    </row>
    <row r="4" spans="1:6" ht="12" customHeight="1" x14ac:dyDescent="0.25">
      <c r="A4" s="22"/>
      <c r="B4" s="13"/>
      <c r="C4" s="18"/>
      <c r="D4" s="13"/>
      <c r="E4" s="13"/>
      <c r="F4" s="13"/>
    </row>
    <row r="5" spans="1:6" ht="17.25" x14ac:dyDescent="0.3">
      <c r="A5" s="23" t="s">
        <v>5</v>
      </c>
      <c r="B5" s="14" t="s">
        <v>39</v>
      </c>
      <c r="C5" s="27"/>
      <c r="D5" s="15"/>
      <c r="E5" s="15"/>
      <c r="F5" s="15"/>
    </row>
    <row r="6" spans="1:6" x14ac:dyDescent="0.25">
      <c r="A6" s="22"/>
      <c r="B6" s="13"/>
      <c r="C6" s="18"/>
      <c r="D6" s="13"/>
      <c r="E6" s="13"/>
      <c r="F6" s="13"/>
    </row>
    <row r="7" spans="1:6" x14ac:dyDescent="0.25">
      <c r="A7" s="24" t="s">
        <v>6</v>
      </c>
      <c r="B7" s="16" t="s">
        <v>21</v>
      </c>
      <c r="C7" s="27"/>
      <c r="D7" s="15"/>
      <c r="E7" s="15"/>
      <c r="F7" s="15"/>
    </row>
    <row r="8" spans="1:6" ht="11.25" customHeight="1" x14ac:dyDescent="0.25">
      <c r="A8" s="25"/>
      <c r="B8" s="6"/>
      <c r="C8" s="2"/>
      <c r="D8" s="1"/>
      <c r="E8" s="1"/>
      <c r="F8" s="1"/>
    </row>
    <row r="9" spans="1:6" x14ac:dyDescent="0.25">
      <c r="A9" s="67" t="s">
        <v>7</v>
      </c>
      <c r="B9" s="68" t="s">
        <v>38</v>
      </c>
      <c r="C9" s="2" t="s">
        <v>30</v>
      </c>
      <c r="D9" s="92">
        <v>264.81</v>
      </c>
      <c r="E9" s="69"/>
      <c r="F9" s="69">
        <f>D9*E9</f>
        <v>0</v>
      </c>
    </row>
    <row r="10" spans="1:6" ht="105.75" customHeight="1" x14ac:dyDescent="0.25">
      <c r="A10" s="22"/>
      <c r="B10" s="58" t="s">
        <v>40</v>
      </c>
      <c r="C10" s="18"/>
      <c r="D10" s="13"/>
      <c r="E10" s="13"/>
      <c r="F10" s="13"/>
    </row>
    <row r="11" spans="1:6" x14ac:dyDescent="0.25">
      <c r="A11" s="42"/>
      <c r="B11" s="56" t="s">
        <v>11</v>
      </c>
      <c r="C11" s="43"/>
      <c r="D11" s="4"/>
      <c r="E11" s="4"/>
      <c r="F11" s="4"/>
    </row>
    <row r="12" spans="1:6" ht="13.5" customHeight="1" x14ac:dyDescent="0.25">
      <c r="A12" s="38"/>
      <c r="B12" s="5"/>
      <c r="C12" s="39"/>
      <c r="D12" s="5"/>
      <c r="E12" s="5"/>
      <c r="F12" s="5"/>
    </row>
    <row r="13" spans="1:6" ht="32.25" customHeight="1" x14ac:dyDescent="0.25">
      <c r="A13" s="67" t="s">
        <v>10</v>
      </c>
      <c r="B13" s="75" t="s">
        <v>42</v>
      </c>
      <c r="C13" s="70" t="s">
        <v>22</v>
      </c>
      <c r="D13" s="97">
        <v>29.505000000000003</v>
      </c>
      <c r="E13" s="69"/>
      <c r="F13" s="69">
        <f>D13*E13</f>
        <v>0</v>
      </c>
    </row>
    <row r="14" spans="1:6" ht="63" customHeight="1" x14ac:dyDescent="0.25">
      <c r="A14" s="22"/>
      <c r="B14" s="58" t="s">
        <v>44</v>
      </c>
      <c r="C14" s="41"/>
      <c r="D14" s="3"/>
      <c r="E14" s="3"/>
      <c r="F14" s="3"/>
    </row>
    <row r="15" spans="1:6" ht="18" customHeight="1" x14ac:dyDescent="0.25">
      <c r="A15" s="22"/>
      <c r="B15" s="58" t="s">
        <v>43</v>
      </c>
      <c r="C15" s="41"/>
      <c r="D15" s="3"/>
      <c r="E15" s="3"/>
      <c r="F15" s="3"/>
    </row>
    <row r="16" spans="1:6" ht="18" customHeight="1" x14ac:dyDescent="0.25">
      <c r="A16" s="52"/>
      <c r="B16" s="77"/>
      <c r="C16" s="39"/>
      <c r="D16" s="5"/>
      <c r="E16" s="5"/>
      <c r="F16" s="5"/>
    </row>
    <row r="17" spans="1:6" ht="33.75" customHeight="1" x14ac:dyDescent="0.25">
      <c r="A17" s="52" t="s">
        <v>12</v>
      </c>
      <c r="B17" s="76" t="s">
        <v>47</v>
      </c>
      <c r="C17" s="54" t="s">
        <v>33</v>
      </c>
      <c r="D17" s="79">
        <v>24.333750000000002</v>
      </c>
      <c r="E17" s="69"/>
      <c r="F17" s="69">
        <f>D17*E17</f>
        <v>0</v>
      </c>
    </row>
    <row r="18" spans="1:6" ht="122.25" customHeight="1" x14ac:dyDescent="0.25">
      <c r="A18" s="52"/>
      <c r="B18" s="77" t="s">
        <v>46</v>
      </c>
      <c r="C18" s="39"/>
      <c r="D18" s="5"/>
      <c r="E18" s="5"/>
      <c r="F18" s="5"/>
    </row>
    <row r="19" spans="1:6" ht="18.75" customHeight="1" x14ac:dyDescent="0.25">
      <c r="A19" s="59"/>
      <c r="B19" s="88" t="s">
        <v>45</v>
      </c>
      <c r="C19" s="43"/>
      <c r="D19" s="4"/>
      <c r="E19" s="4"/>
      <c r="F19" s="4"/>
    </row>
    <row r="20" spans="1:6" ht="13.5" customHeight="1" x14ac:dyDescent="0.25">
      <c r="A20" s="38"/>
      <c r="B20" s="5"/>
      <c r="C20" s="39"/>
      <c r="D20" s="5"/>
      <c r="E20" s="5"/>
      <c r="F20" s="5"/>
    </row>
    <row r="21" spans="1:6" ht="28.5" customHeight="1" x14ac:dyDescent="0.25">
      <c r="A21" s="52" t="s">
        <v>48</v>
      </c>
      <c r="B21" s="57" t="s">
        <v>41</v>
      </c>
      <c r="C21" s="54" t="s">
        <v>22</v>
      </c>
      <c r="D21" s="78">
        <v>76.23</v>
      </c>
      <c r="E21" s="69"/>
      <c r="F21" s="78">
        <f>D21*E21</f>
        <v>0</v>
      </c>
    </row>
    <row r="22" spans="1:6" ht="64.5" customHeight="1" x14ac:dyDescent="0.25">
      <c r="A22" s="52"/>
      <c r="B22" s="80" t="s">
        <v>49</v>
      </c>
      <c r="C22" s="39"/>
      <c r="D22" s="5"/>
      <c r="E22" s="5"/>
      <c r="F22" s="5"/>
    </row>
    <row r="23" spans="1:6" ht="15.75" customHeight="1" x14ac:dyDescent="0.25">
      <c r="A23" s="59"/>
      <c r="B23" s="88" t="s">
        <v>50</v>
      </c>
      <c r="C23" s="43"/>
      <c r="D23" s="4"/>
      <c r="E23" s="4"/>
      <c r="F23" s="4"/>
    </row>
    <row r="24" spans="1:6" ht="13.5" customHeight="1" x14ac:dyDescent="0.25">
      <c r="A24" s="142"/>
      <c r="B24" s="6"/>
      <c r="C24" s="150"/>
      <c r="D24" s="6"/>
      <c r="E24" s="6"/>
      <c r="F24" s="6"/>
    </row>
    <row r="25" spans="1:6" ht="30" x14ac:dyDescent="0.25">
      <c r="A25" s="67" t="s">
        <v>51</v>
      </c>
      <c r="B25" s="74" t="s">
        <v>24</v>
      </c>
      <c r="C25" s="70" t="s">
        <v>33</v>
      </c>
      <c r="D25" s="130">
        <v>175.74759999999998</v>
      </c>
      <c r="E25" s="84"/>
      <c r="F25" s="69">
        <f>D25*E25</f>
        <v>0</v>
      </c>
    </row>
    <row r="26" spans="1:6" ht="120" x14ac:dyDescent="0.25">
      <c r="A26" s="40"/>
      <c r="B26" s="58" t="s">
        <v>52</v>
      </c>
      <c r="C26" s="41"/>
      <c r="D26" s="103"/>
      <c r="E26" s="3"/>
      <c r="F26" s="3"/>
    </row>
    <row r="27" spans="1:6" x14ac:dyDescent="0.25">
      <c r="A27" s="42"/>
      <c r="B27" s="56" t="s">
        <v>34</v>
      </c>
      <c r="C27" s="43"/>
      <c r="D27" s="104"/>
      <c r="E27" s="4"/>
      <c r="F27" s="4"/>
    </row>
    <row r="28" spans="1:6" ht="13.5" customHeight="1" x14ac:dyDescent="0.25">
      <c r="A28" s="40"/>
      <c r="B28" s="3"/>
      <c r="C28" s="41"/>
      <c r="D28" s="103"/>
      <c r="E28" s="3"/>
      <c r="F28" s="3"/>
    </row>
    <row r="29" spans="1:6" x14ac:dyDescent="0.25">
      <c r="A29" s="67" t="s">
        <v>54</v>
      </c>
      <c r="B29" s="68" t="s">
        <v>53</v>
      </c>
      <c r="C29" s="70" t="s">
        <v>22</v>
      </c>
      <c r="D29" s="130">
        <v>175.98</v>
      </c>
      <c r="E29" s="84"/>
      <c r="F29" s="69">
        <f>D29*E29</f>
        <v>0</v>
      </c>
    </row>
    <row r="30" spans="1:6" ht="105" x14ac:dyDescent="0.25">
      <c r="A30" s="40"/>
      <c r="B30" s="58" t="s">
        <v>55</v>
      </c>
      <c r="C30" s="41"/>
      <c r="D30" s="3"/>
      <c r="E30" s="3"/>
      <c r="F30" s="3"/>
    </row>
    <row r="31" spans="1:6" x14ac:dyDescent="0.25">
      <c r="A31" s="42"/>
      <c r="B31" s="56" t="s">
        <v>23</v>
      </c>
      <c r="C31" s="43"/>
      <c r="D31" s="4"/>
      <c r="E31" s="4"/>
      <c r="F31" s="4"/>
    </row>
    <row r="32" spans="1:6" x14ac:dyDescent="0.25">
      <c r="A32" s="42"/>
      <c r="B32" s="56"/>
      <c r="C32" s="43"/>
      <c r="D32" s="6"/>
      <c r="E32" s="4"/>
      <c r="F32" s="4"/>
    </row>
    <row r="33" spans="1:6" x14ac:dyDescent="0.25">
      <c r="A33" s="67" t="s">
        <v>79</v>
      </c>
      <c r="B33" s="68" t="s">
        <v>78</v>
      </c>
      <c r="C33" s="131" t="s">
        <v>62</v>
      </c>
      <c r="D33" s="132">
        <v>6</v>
      </c>
      <c r="E33" s="85"/>
      <c r="F33" s="69">
        <f>D33*E33</f>
        <v>0</v>
      </c>
    </row>
    <row r="34" spans="1:6" ht="75" x14ac:dyDescent="0.25">
      <c r="A34" s="40"/>
      <c r="B34" s="83" t="s">
        <v>80</v>
      </c>
      <c r="C34" s="41"/>
      <c r="D34" s="3"/>
      <c r="E34" s="3"/>
      <c r="F34" s="3"/>
    </row>
    <row r="35" spans="1:6" x14ac:dyDescent="0.25">
      <c r="A35" s="42"/>
      <c r="B35" s="93" t="s">
        <v>81</v>
      </c>
      <c r="C35" s="43"/>
      <c r="D35" s="4"/>
      <c r="E35" s="4"/>
      <c r="F35" s="4"/>
    </row>
    <row r="36" spans="1:6" x14ac:dyDescent="0.25">
      <c r="A36" s="42"/>
      <c r="B36" s="93"/>
      <c r="C36" s="43"/>
      <c r="D36" s="4"/>
      <c r="E36" s="4"/>
      <c r="F36" s="4"/>
    </row>
    <row r="37" spans="1:6" x14ac:dyDescent="0.25">
      <c r="A37" s="67" t="s">
        <v>87</v>
      </c>
      <c r="B37" s="74" t="s">
        <v>88</v>
      </c>
      <c r="C37" s="70" t="s">
        <v>33</v>
      </c>
      <c r="D37" s="69">
        <v>40.456499999999998</v>
      </c>
      <c r="E37" s="84"/>
      <c r="F37" s="69">
        <f>D37*E37</f>
        <v>0</v>
      </c>
    </row>
    <row r="38" spans="1:6" ht="90" customHeight="1" x14ac:dyDescent="0.25">
      <c r="A38" s="38"/>
      <c r="B38" s="98" t="s">
        <v>89</v>
      </c>
      <c r="C38" s="41"/>
      <c r="D38" s="3"/>
      <c r="E38" s="3"/>
      <c r="F38" s="3"/>
    </row>
    <row r="39" spans="1:6" ht="15" customHeight="1" x14ac:dyDescent="0.25">
      <c r="A39" s="40"/>
      <c r="B39" s="58" t="s">
        <v>90</v>
      </c>
      <c r="C39" s="41"/>
      <c r="D39" s="3"/>
      <c r="E39" s="3"/>
      <c r="F39" s="3"/>
    </row>
    <row r="40" spans="1:6" ht="22.5" customHeight="1" x14ac:dyDescent="0.25">
      <c r="A40" s="40"/>
      <c r="B40" s="58"/>
      <c r="C40" s="41"/>
      <c r="D40" s="3"/>
      <c r="E40" s="3"/>
      <c r="F40" s="3"/>
    </row>
    <row r="41" spans="1:6" ht="33" customHeight="1" x14ac:dyDescent="0.25">
      <c r="A41" s="99" t="s">
        <v>97</v>
      </c>
      <c r="B41" s="100" t="s">
        <v>92</v>
      </c>
      <c r="C41" s="99" t="s">
        <v>62</v>
      </c>
      <c r="D41" s="101">
        <v>15</v>
      </c>
      <c r="E41" s="102"/>
      <c r="F41" s="101">
        <f>D41*E41</f>
        <v>0</v>
      </c>
    </row>
    <row r="42" spans="1:6" ht="109.5" customHeight="1" x14ac:dyDescent="0.25">
      <c r="A42" s="38"/>
      <c r="B42" s="98" t="s">
        <v>93</v>
      </c>
      <c r="C42" s="41"/>
      <c r="D42" s="3"/>
      <c r="E42" s="3"/>
      <c r="F42" s="3"/>
    </row>
    <row r="43" spans="1:6" x14ac:dyDescent="0.25">
      <c r="A43" s="42"/>
      <c r="B43" s="88" t="s">
        <v>91</v>
      </c>
      <c r="C43" s="43"/>
      <c r="D43" s="4"/>
      <c r="E43" s="4"/>
      <c r="F43" s="4"/>
    </row>
    <row r="44" spans="1:6" x14ac:dyDescent="0.25">
      <c r="A44" s="142"/>
      <c r="B44" s="156"/>
      <c r="C44" s="150"/>
      <c r="D44" s="6"/>
      <c r="E44" s="6"/>
      <c r="F44" s="6"/>
    </row>
    <row r="45" spans="1:6" x14ac:dyDescent="0.25">
      <c r="A45" s="99" t="s">
        <v>130</v>
      </c>
      <c r="B45" s="100" t="s">
        <v>131</v>
      </c>
      <c r="C45" s="99" t="s">
        <v>134</v>
      </c>
      <c r="D45" s="101">
        <v>1</v>
      </c>
      <c r="E45" s="102"/>
      <c r="F45" s="101">
        <f>D45*E45</f>
        <v>0</v>
      </c>
    </row>
    <row r="46" spans="1:6" ht="45" x14ac:dyDescent="0.25">
      <c r="A46" s="38"/>
      <c r="B46" s="98" t="s">
        <v>132</v>
      </c>
      <c r="C46" s="41"/>
      <c r="D46" s="3"/>
      <c r="E46" s="3"/>
      <c r="F46" s="3"/>
    </row>
    <row r="47" spans="1:6" x14ac:dyDescent="0.25">
      <c r="A47" s="42"/>
      <c r="B47" s="88" t="s">
        <v>133</v>
      </c>
      <c r="C47" s="43"/>
      <c r="D47" s="4"/>
      <c r="E47" s="4"/>
      <c r="F47" s="4"/>
    </row>
    <row r="48" spans="1:6" ht="18.75" customHeight="1" x14ac:dyDescent="0.25">
      <c r="A48" s="38"/>
      <c r="B48" s="5"/>
      <c r="C48" s="39"/>
      <c r="D48" s="140"/>
      <c r="E48" s="140"/>
      <c r="F48" s="141"/>
    </row>
    <row r="49" spans="1:6" x14ac:dyDescent="0.25">
      <c r="A49" s="61"/>
      <c r="B49" s="16" t="s">
        <v>26</v>
      </c>
      <c r="C49" s="27"/>
      <c r="D49" s="15"/>
      <c r="E49" s="15"/>
      <c r="F49" s="62">
        <f>SUM(F8:F45)</f>
        <v>0</v>
      </c>
    </row>
    <row r="50" spans="1:6" x14ac:dyDescent="0.25">
      <c r="A50" s="22"/>
      <c r="B50" s="94"/>
      <c r="C50" s="18"/>
      <c r="D50" s="13"/>
      <c r="E50" s="13"/>
      <c r="F50" s="95"/>
    </row>
    <row r="51" spans="1:6" x14ac:dyDescent="0.25">
      <c r="A51" s="24" t="s">
        <v>8</v>
      </c>
      <c r="B51" s="16" t="s">
        <v>98</v>
      </c>
      <c r="C51" s="110"/>
      <c r="D51" s="111"/>
      <c r="E51" s="111"/>
      <c r="F51" s="112"/>
    </row>
    <row r="52" spans="1:6" x14ac:dyDescent="0.25">
      <c r="A52" s="22"/>
      <c r="B52" s="94"/>
      <c r="C52" s="18"/>
      <c r="D52" s="13"/>
      <c r="E52" s="13"/>
      <c r="F52" s="95"/>
    </row>
    <row r="53" spans="1:6" x14ac:dyDescent="0.25">
      <c r="A53" s="65" t="s">
        <v>57</v>
      </c>
      <c r="B53" s="86" t="s">
        <v>67</v>
      </c>
      <c r="C53" s="60" t="s">
        <v>30</v>
      </c>
      <c r="D53" s="60">
        <v>9.8039999999999985</v>
      </c>
      <c r="E53" s="60"/>
      <c r="F53" s="87">
        <f>D53*E53</f>
        <v>0</v>
      </c>
    </row>
    <row r="54" spans="1:6" ht="322.5" customHeight="1" x14ac:dyDescent="0.25">
      <c r="A54" s="49"/>
      <c r="B54" s="58" t="s">
        <v>76</v>
      </c>
      <c r="C54" s="28"/>
      <c r="D54" s="50"/>
      <c r="E54" s="50"/>
      <c r="F54" s="71"/>
    </row>
    <row r="55" spans="1:6" x14ac:dyDescent="0.25">
      <c r="A55" s="72"/>
      <c r="B55" s="88" t="s">
        <v>68</v>
      </c>
      <c r="C55" s="63"/>
      <c r="D55" s="51"/>
      <c r="E55" s="51"/>
      <c r="F55" s="73"/>
    </row>
    <row r="56" spans="1:6" x14ac:dyDescent="0.25">
      <c r="A56" s="22"/>
      <c r="B56" s="94"/>
      <c r="C56" s="18"/>
      <c r="D56" s="13"/>
      <c r="E56" s="13"/>
      <c r="F56" s="95"/>
    </row>
    <row r="57" spans="1:6" ht="25.5" x14ac:dyDescent="0.25">
      <c r="A57" s="99" t="s">
        <v>100</v>
      </c>
      <c r="B57" s="133" t="s">
        <v>115</v>
      </c>
      <c r="C57" s="84"/>
      <c r="D57" s="84"/>
      <c r="E57" s="84"/>
      <c r="F57" s="130"/>
    </row>
    <row r="58" spans="1:6" ht="76.5" customHeight="1" x14ac:dyDescent="0.25">
      <c r="A58" s="49"/>
      <c r="B58" s="98" t="s">
        <v>123</v>
      </c>
      <c r="C58" s="28"/>
      <c r="D58" s="50"/>
      <c r="E58" s="50"/>
      <c r="F58" s="71"/>
    </row>
    <row r="59" spans="1:6" x14ac:dyDescent="0.25">
      <c r="A59" s="113" t="s">
        <v>104</v>
      </c>
      <c r="B59" s="113" t="s">
        <v>102</v>
      </c>
      <c r="C59" s="114" t="s">
        <v>22</v>
      </c>
      <c r="D59" s="115">
        <v>35.159999999999997</v>
      </c>
      <c r="E59" s="115"/>
      <c r="F59" s="116">
        <f t="shared" ref="F59:F62" si="0">D59*E59</f>
        <v>0</v>
      </c>
    </row>
    <row r="60" spans="1:6" x14ac:dyDescent="0.25">
      <c r="A60" s="113" t="s">
        <v>105</v>
      </c>
      <c r="B60" s="113" t="s">
        <v>126</v>
      </c>
      <c r="C60" s="114" t="s">
        <v>22</v>
      </c>
      <c r="D60" s="115">
        <v>50.4</v>
      </c>
      <c r="E60" s="115"/>
      <c r="F60" s="116">
        <f t="shared" si="0"/>
        <v>0</v>
      </c>
    </row>
    <row r="61" spans="1:6" x14ac:dyDescent="0.25">
      <c r="A61" s="113" t="s">
        <v>106</v>
      </c>
      <c r="B61" s="113" t="s">
        <v>125</v>
      </c>
      <c r="C61" s="114" t="s">
        <v>22</v>
      </c>
      <c r="D61" s="115">
        <v>77.099999999999994</v>
      </c>
      <c r="E61" s="115"/>
      <c r="F61" s="116">
        <f t="shared" si="0"/>
        <v>0</v>
      </c>
    </row>
    <row r="62" spans="1:6" x14ac:dyDescent="0.25">
      <c r="A62" s="113" t="s">
        <v>101</v>
      </c>
      <c r="B62" s="113" t="s">
        <v>127</v>
      </c>
      <c r="C62" s="114" t="s">
        <v>22</v>
      </c>
      <c r="D62" s="115">
        <v>3.7199999999999998</v>
      </c>
      <c r="E62" s="115"/>
      <c r="F62" s="116">
        <f t="shared" si="0"/>
        <v>0</v>
      </c>
    </row>
    <row r="63" spans="1:6" x14ac:dyDescent="0.25">
      <c r="A63" s="72"/>
      <c r="B63" s="157"/>
      <c r="C63" s="63"/>
      <c r="D63" s="51"/>
      <c r="E63" s="51"/>
      <c r="F63" s="73"/>
    </row>
    <row r="64" spans="1:6" ht="25.5" x14ac:dyDescent="0.25">
      <c r="A64" s="99" t="s">
        <v>103</v>
      </c>
      <c r="B64" s="133" t="s">
        <v>116</v>
      </c>
      <c r="C64" s="84"/>
      <c r="D64" s="84"/>
      <c r="E64" s="84"/>
      <c r="F64" s="130"/>
    </row>
    <row r="65" spans="1:6" ht="126.75" customHeight="1" x14ac:dyDescent="0.25">
      <c r="A65" s="146"/>
      <c r="B65" s="147" t="s">
        <v>122</v>
      </c>
      <c r="C65" s="84"/>
      <c r="D65" s="148"/>
      <c r="E65" s="148"/>
      <c r="F65" s="149"/>
    </row>
    <row r="66" spans="1:6" x14ac:dyDescent="0.25">
      <c r="A66" s="113" t="s">
        <v>108</v>
      </c>
      <c r="B66" s="113" t="s">
        <v>102</v>
      </c>
      <c r="C66" s="114" t="s">
        <v>22</v>
      </c>
      <c r="D66" s="115">
        <v>35.159999999999997</v>
      </c>
      <c r="E66" s="115"/>
      <c r="F66" s="116">
        <f t="shared" ref="F66:F68" si="1">D66*E66</f>
        <v>0</v>
      </c>
    </row>
    <row r="67" spans="1:6" x14ac:dyDescent="0.25">
      <c r="A67" s="113" t="s">
        <v>128</v>
      </c>
      <c r="B67" s="113" t="s">
        <v>126</v>
      </c>
      <c r="C67" s="114" t="s">
        <v>22</v>
      </c>
      <c r="D67" s="115">
        <v>50.4</v>
      </c>
      <c r="E67" s="115"/>
      <c r="F67" s="116">
        <f t="shared" ref="F67" si="2">D67*E67</f>
        <v>0</v>
      </c>
    </row>
    <row r="68" spans="1:6" x14ac:dyDescent="0.25">
      <c r="A68" s="113" t="s">
        <v>129</v>
      </c>
      <c r="B68" s="113" t="s">
        <v>125</v>
      </c>
      <c r="C68" s="114" t="s">
        <v>22</v>
      </c>
      <c r="D68" s="115">
        <v>77.099999999999994</v>
      </c>
      <c r="E68" s="115"/>
      <c r="F68" s="116">
        <f t="shared" si="1"/>
        <v>0</v>
      </c>
    </row>
    <row r="69" spans="1:6" x14ac:dyDescent="0.25">
      <c r="A69" s="113" t="s">
        <v>107</v>
      </c>
      <c r="B69" s="113" t="s">
        <v>127</v>
      </c>
      <c r="C69" s="114" t="s">
        <v>22</v>
      </c>
      <c r="D69" s="115">
        <v>3.7199999999999998</v>
      </c>
      <c r="E69" s="115"/>
      <c r="F69" s="116">
        <f t="shared" ref="F69" si="3">D69*E69</f>
        <v>0</v>
      </c>
    </row>
    <row r="70" spans="1:6" x14ac:dyDescent="0.25">
      <c r="A70" s="113"/>
      <c r="B70" s="113"/>
      <c r="C70" s="114"/>
      <c r="D70" s="115"/>
      <c r="E70" s="115"/>
      <c r="F70" s="116"/>
    </row>
    <row r="71" spans="1:6" ht="47.25" customHeight="1" x14ac:dyDescent="0.25">
      <c r="A71" s="125" t="s">
        <v>113</v>
      </c>
      <c r="B71" s="126" t="s">
        <v>117</v>
      </c>
      <c r="C71" s="84" t="s">
        <v>30</v>
      </c>
      <c r="D71" s="127">
        <v>3.9199999999999995</v>
      </c>
      <c r="E71" s="127"/>
      <c r="F71" s="128"/>
    </row>
    <row r="72" spans="1:6" ht="45.75" customHeight="1" x14ac:dyDescent="0.25">
      <c r="A72" s="122"/>
      <c r="B72" s="124" t="s">
        <v>118</v>
      </c>
      <c r="C72" s="28"/>
      <c r="D72" s="115"/>
      <c r="E72" s="123"/>
      <c r="F72" s="116"/>
    </row>
    <row r="73" spans="1:6" x14ac:dyDescent="0.25">
      <c r="A73" s="117"/>
      <c r="B73" s="117" t="s">
        <v>114</v>
      </c>
      <c r="C73" s="63"/>
      <c r="D73" s="119"/>
      <c r="E73" s="119"/>
      <c r="F73" s="120"/>
    </row>
    <row r="74" spans="1:6" x14ac:dyDescent="0.25">
      <c r="A74" s="113"/>
      <c r="B74" s="113"/>
      <c r="C74" s="28"/>
      <c r="D74" s="115"/>
      <c r="E74" s="115"/>
      <c r="F74" s="116"/>
    </row>
    <row r="75" spans="1:6" x14ac:dyDescent="0.25">
      <c r="A75" s="2" t="s">
        <v>121</v>
      </c>
      <c r="B75" s="129" t="s">
        <v>119</v>
      </c>
      <c r="C75" s="2" t="s">
        <v>120</v>
      </c>
      <c r="D75" s="127">
        <v>4.1159999999999997</v>
      </c>
      <c r="E75" s="127"/>
      <c r="F75" s="128">
        <f>D75*E75</f>
        <v>0</v>
      </c>
    </row>
    <row r="76" spans="1:6" ht="60" x14ac:dyDescent="0.25">
      <c r="A76" s="113"/>
      <c r="B76" s="121" t="s">
        <v>124</v>
      </c>
      <c r="C76" s="28"/>
      <c r="D76" s="115"/>
      <c r="E76" s="115"/>
      <c r="F76" s="116"/>
    </row>
    <row r="77" spans="1:6" x14ac:dyDescent="0.25">
      <c r="A77" s="117"/>
      <c r="B77" s="117" t="s">
        <v>114</v>
      </c>
      <c r="C77" s="118"/>
      <c r="D77" s="119"/>
      <c r="E77" s="119"/>
      <c r="F77" s="120"/>
    </row>
    <row r="78" spans="1:6" x14ac:dyDescent="0.25">
      <c r="A78" s="49"/>
      <c r="B78" s="58"/>
      <c r="C78" s="28"/>
      <c r="D78" s="50"/>
      <c r="E78" s="50"/>
      <c r="F78" s="71"/>
    </row>
    <row r="79" spans="1:6" x14ac:dyDescent="0.25">
      <c r="A79" s="109"/>
      <c r="B79" s="16" t="s">
        <v>99</v>
      </c>
      <c r="C79" s="110"/>
      <c r="D79" s="111"/>
      <c r="E79" s="111"/>
      <c r="F79" s="62">
        <f>SUM(F53:F75)</f>
        <v>0</v>
      </c>
    </row>
    <row r="80" spans="1:6" x14ac:dyDescent="0.25">
      <c r="A80" s="42"/>
      <c r="B80" s="158"/>
      <c r="C80" s="43"/>
      <c r="D80" s="4"/>
      <c r="E80" s="4"/>
      <c r="F80" s="48"/>
    </row>
    <row r="81" spans="1:6" x14ac:dyDescent="0.25">
      <c r="A81" s="24" t="s">
        <v>9</v>
      </c>
      <c r="B81" s="16" t="s">
        <v>25</v>
      </c>
      <c r="C81" s="27"/>
      <c r="D81" s="15"/>
      <c r="E81" s="15"/>
      <c r="F81" s="62"/>
    </row>
    <row r="82" spans="1:6" ht="14.25" customHeight="1" x14ac:dyDescent="0.25">
      <c r="A82" s="40"/>
      <c r="B82" s="3"/>
      <c r="C82" s="41"/>
      <c r="D82" s="3"/>
      <c r="E82" s="3"/>
      <c r="F82" s="47"/>
    </row>
    <row r="83" spans="1:6" ht="51.75" customHeight="1" x14ac:dyDescent="0.25">
      <c r="A83" s="67" t="s">
        <v>58</v>
      </c>
      <c r="B83" s="75" t="s">
        <v>56</v>
      </c>
      <c r="C83" s="70" t="s">
        <v>33</v>
      </c>
      <c r="D83" s="84">
        <v>175.74759999999998</v>
      </c>
      <c r="E83" s="84"/>
      <c r="F83" s="69">
        <f>D83*E83</f>
        <v>0</v>
      </c>
    </row>
    <row r="84" spans="1:6" ht="319.5" customHeight="1" x14ac:dyDescent="0.25">
      <c r="A84" s="142"/>
      <c r="B84" s="151" t="s">
        <v>37</v>
      </c>
      <c r="C84" s="150"/>
      <c r="D84" s="6"/>
      <c r="E84" s="6"/>
      <c r="F84" s="152"/>
    </row>
    <row r="85" spans="1:6" ht="143.25" customHeight="1" x14ac:dyDescent="0.25">
      <c r="A85" s="38"/>
      <c r="B85" s="144" t="s">
        <v>28</v>
      </c>
      <c r="C85" s="39"/>
      <c r="D85" s="5"/>
      <c r="E85" s="5"/>
      <c r="F85" s="145"/>
    </row>
    <row r="86" spans="1:6" ht="14.25" customHeight="1" x14ac:dyDescent="0.25">
      <c r="A86" s="42"/>
      <c r="B86" s="56" t="s">
        <v>35</v>
      </c>
      <c r="C86" s="43"/>
      <c r="D86" s="4"/>
      <c r="E86" s="4"/>
      <c r="F86" s="48"/>
    </row>
    <row r="87" spans="1:6" x14ac:dyDescent="0.25">
      <c r="A87" s="40"/>
      <c r="B87" s="3"/>
      <c r="C87" s="41"/>
      <c r="D87" s="3"/>
      <c r="E87" s="3"/>
      <c r="F87" s="47"/>
    </row>
    <row r="88" spans="1:6" x14ac:dyDescent="0.25">
      <c r="A88" s="159"/>
      <c r="B88" s="160" t="s">
        <v>27</v>
      </c>
      <c r="C88" s="161"/>
      <c r="D88" s="162"/>
      <c r="E88" s="162"/>
      <c r="F88" s="163">
        <f>SUM(F82:F87)</f>
        <v>0</v>
      </c>
    </row>
    <row r="89" spans="1:6" x14ac:dyDescent="0.25">
      <c r="A89" s="38"/>
      <c r="B89" s="5"/>
      <c r="C89" s="39"/>
      <c r="D89" s="5"/>
      <c r="E89" s="5"/>
      <c r="F89" s="145"/>
    </row>
    <row r="90" spans="1:6" x14ac:dyDescent="0.25">
      <c r="A90" s="24" t="s">
        <v>13</v>
      </c>
      <c r="B90" s="16" t="s">
        <v>19</v>
      </c>
      <c r="C90" s="45"/>
      <c r="D90" s="46"/>
      <c r="E90" s="46"/>
      <c r="F90" s="46"/>
    </row>
    <row r="91" spans="1:6" x14ac:dyDescent="0.25">
      <c r="A91" s="42"/>
      <c r="B91" s="4"/>
      <c r="C91" s="43"/>
      <c r="D91" s="4"/>
      <c r="E91" s="4"/>
      <c r="F91" s="4"/>
    </row>
    <row r="92" spans="1:6" ht="30" x14ac:dyDescent="0.25">
      <c r="A92" s="59" t="s">
        <v>14</v>
      </c>
      <c r="B92" s="82" t="s">
        <v>59</v>
      </c>
      <c r="C92" s="54" t="s">
        <v>60</v>
      </c>
      <c r="D92" s="60">
        <v>29.505000000000003</v>
      </c>
      <c r="E92" s="60"/>
      <c r="F92" s="55">
        <f>D92*E92</f>
        <v>0</v>
      </c>
    </row>
    <row r="93" spans="1:6" ht="107.25" customHeight="1" x14ac:dyDescent="0.25">
      <c r="A93" s="40"/>
      <c r="B93" s="58" t="s">
        <v>72</v>
      </c>
      <c r="C93" s="41"/>
      <c r="D93" s="3"/>
      <c r="E93" s="3"/>
      <c r="F93" s="3"/>
    </row>
    <row r="94" spans="1:6" x14ac:dyDescent="0.25">
      <c r="A94" s="42"/>
      <c r="B94" s="93" t="s">
        <v>50</v>
      </c>
      <c r="C94" s="43"/>
      <c r="D94" s="4"/>
      <c r="E94" s="4"/>
      <c r="F94" s="4"/>
    </row>
    <row r="95" spans="1:6" x14ac:dyDescent="0.25">
      <c r="A95" s="40"/>
      <c r="B95" s="81"/>
      <c r="C95" s="41"/>
      <c r="D95" s="3"/>
      <c r="E95" s="3"/>
      <c r="F95" s="3"/>
    </row>
    <row r="96" spans="1:6" x14ac:dyDescent="0.25">
      <c r="A96" s="106" t="s">
        <v>20</v>
      </c>
      <c r="B96" s="74" t="s">
        <v>63</v>
      </c>
      <c r="C96" s="70" t="s">
        <v>62</v>
      </c>
      <c r="D96" s="84">
        <v>4</v>
      </c>
      <c r="E96" s="84"/>
      <c r="F96" s="69">
        <f>D96*E96</f>
        <v>0</v>
      </c>
    </row>
    <row r="97" spans="1:6" ht="30" x14ac:dyDescent="0.25">
      <c r="A97" s="107"/>
      <c r="B97" s="83" t="s">
        <v>64</v>
      </c>
      <c r="C97" s="18"/>
      <c r="D97" s="28"/>
      <c r="E97" s="28"/>
      <c r="F97" s="29"/>
    </row>
    <row r="98" spans="1:6" x14ac:dyDescent="0.25">
      <c r="A98" s="42"/>
      <c r="B98" s="93" t="s">
        <v>61</v>
      </c>
      <c r="C98" s="43"/>
      <c r="D98" s="4"/>
      <c r="E98" s="4"/>
      <c r="F98" s="4"/>
    </row>
    <row r="99" spans="1:6" x14ac:dyDescent="0.25">
      <c r="A99" s="40"/>
      <c r="B99" s="3"/>
      <c r="C99" s="41"/>
      <c r="D99" s="3"/>
      <c r="E99" s="3"/>
      <c r="F99" s="3"/>
    </row>
    <row r="100" spans="1:6" x14ac:dyDescent="0.25">
      <c r="A100" s="44"/>
      <c r="B100" s="16" t="s">
        <v>15</v>
      </c>
      <c r="C100" s="27"/>
      <c r="D100" s="15"/>
      <c r="E100" s="15"/>
      <c r="F100" s="62">
        <f>SUM(F91:F97)</f>
        <v>0</v>
      </c>
    </row>
    <row r="101" spans="1:6" x14ac:dyDescent="0.25">
      <c r="A101" s="40"/>
      <c r="B101" s="94"/>
      <c r="C101" s="18"/>
      <c r="D101" s="13"/>
      <c r="E101" s="13"/>
      <c r="F101" s="95"/>
    </row>
    <row r="102" spans="1:6" x14ac:dyDescent="0.25">
      <c r="A102" s="24" t="s">
        <v>109</v>
      </c>
      <c r="B102" s="16" t="s">
        <v>82</v>
      </c>
      <c r="C102" s="27"/>
      <c r="D102" s="15"/>
      <c r="E102" s="15"/>
      <c r="F102" s="62"/>
    </row>
    <row r="103" spans="1:6" x14ac:dyDescent="0.25">
      <c r="A103" s="40"/>
      <c r="B103" s="94"/>
      <c r="C103" s="18"/>
      <c r="D103" s="13"/>
      <c r="E103" s="13"/>
      <c r="F103" s="95"/>
    </row>
    <row r="104" spans="1:6" x14ac:dyDescent="0.25">
      <c r="A104" s="67" t="s">
        <v>110</v>
      </c>
      <c r="B104" s="68" t="s">
        <v>84</v>
      </c>
      <c r="C104" s="84" t="s">
        <v>33</v>
      </c>
      <c r="D104" s="84">
        <v>40.456499999999998</v>
      </c>
      <c r="E104" s="84"/>
      <c r="F104" s="96">
        <f>D104*E104</f>
        <v>0</v>
      </c>
    </row>
    <row r="105" spans="1:6" ht="120" x14ac:dyDescent="0.25">
      <c r="A105" s="40"/>
      <c r="B105" s="83" t="s">
        <v>86</v>
      </c>
      <c r="C105" s="18"/>
      <c r="D105" s="13"/>
      <c r="E105" s="13"/>
      <c r="F105" s="95"/>
    </row>
    <row r="106" spans="1:6" x14ac:dyDescent="0.25">
      <c r="A106" s="42"/>
      <c r="B106" s="93" t="s">
        <v>85</v>
      </c>
      <c r="C106" s="134"/>
      <c r="D106" s="56"/>
      <c r="E106" s="56"/>
      <c r="F106" s="135"/>
    </row>
    <row r="107" spans="1:6" x14ac:dyDescent="0.25">
      <c r="A107" s="142"/>
      <c r="B107" s="143"/>
      <c r="C107" s="70"/>
      <c r="D107" s="85"/>
      <c r="E107" s="85"/>
      <c r="F107" s="96"/>
    </row>
    <row r="108" spans="1:6" ht="49.5" customHeight="1" x14ac:dyDescent="0.25">
      <c r="A108" s="67" t="s">
        <v>111</v>
      </c>
      <c r="B108" s="75" t="s">
        <v>94</v>
      </c>
      <c r="C108" s="84" t="s">
        <v>62</v>
      </c>
      <c r="D108" s="84">
        <v>15</v>
      </c>
      <c r="E108" s="84"/>
      <c r="F108" s="96">
        <f>D108*E108</f>
        <v>0</v>
      </c>
    </row>
    <row r="109" spans="1:6" ht="109.5" customHeight="1" x14ac:dyDescent="0.25">
      <c r="A109" s="40"/>
      <c r="B109" s="58" t="s">
        <v>95</v>
      </c>
      <c r="C109" s="18"/>
      <c r="D109" s="13"/>
      <c r="E109" s="13"/>
      <c r="F109" s="95"/>
    </row>
    <row r="110" spans="1:6" x14ac:dyDescent="0.25">
      <c r="A110" s="42"/>
      <c r="B110" s="93" t="s">
        <v>96</v>
      </c>
      <c r="C110" s="134"/>
      <c r="D110" s="56"/>
      <c r="E110" s="56"/>
      <c r="F110" s="135"/>
    </row>
    <row r="111" spans="1:6" x14ac:dyDescent="0.25">
      <c r="A111" s="40"/>
      <c r="B111" s="94"/>
      <c r="C111" s="18"/>
      <c r="D111" s="13"/>
      <c r="E111" s="13"/>
      <c r="F111" s="95"/>
    </row>
    <row r="112" spans="1:6" x14ac:dyDescent="0.25">
      <c r="A112" s="164"/>
      <c r="B112" s="160" t="s">
        <v>83</v>
      </c>
      <c r="C112" s="161"/>
      <c r="D112" s="162"/>
      <c r="E112" s="162"/>
      <c r="F112" s="163">
        <f>F104+F108</f>
        <v>0</v>
      </c>
    </row>
    <row r="113" spans="1:6" x14ac:dyDescent="0.25">
      <c r="A113" s="38"/>
      <c r="B113" s="5"/>
      <c r="C113" s="39"/>
      <c r="D113" s="5"/>
      <c r="E113" s="5"/>
      <c r="F113" s="5"/>
    </row>
    <row r="114" spans="1:6" x14ac:dyDescent="0.25">
      <c r="A114" s="24" t="s">
        <v>109</v>
      </c>
      <c r="B114" s="16" t="s">
        <v>16</v>
      </c>
      <c r="C114" s="45"/>
      <c r="D114" s="46"/>
      <c r="E114" s="46"/>
      <c r="F114" s="46"/>
    </row>
    <row r="115" spans="1:6" x14ac:dyDescent="0.25">
      <c r="A115" s="40"/>
      <c r="B115" s="3"/>
      <c r="C115" s="41"/>
      <c r="D115" s="3"/>
      <c r="E115" s="3"/>
      <c r="F115" s="3"/>
    </row>
    <row r="116" spans="1:6" x14ac:dyDescent="0.25">
      <c r="A116" s="64" t="s">
        <v>110</v>
      </c>
      <c r="B116" s="53" t="s">
        <v>65</v>
      </c>
      <c r="C116" s="60" t="s">
        <v>33</v>
      </c>
      <c r="D116" s="60">
        <v>698.76267999999982</v>
      </c>
      <c r="E116" s="60"/>
      <c r="F116" s="55">
        <f>D116*E116</f>
        <v>0</v>
      </c>
    </row>
    <row r="117" spans="1:6" ht="120.75" customHeight="1" x14ac:dyDescent="0.25">
      <c r="A117" s="49"/>
      <c r="B117" s="136" t="s">
        <v>77</v>
      </c>
      <c r="C117" s="28"/>
      <c r="D117" s="50"/>
      <c r="E117" s="28"/>
      <c r="F117" s="29"/>
    </row>
    <row r="118" spans="1:6" x14ac:dyDescent="0.25">
      <c r="A118" s="72"/>
      <c r="B118" s="56" t="s">
        <v>29</v>
      </c>
      <c r="C118" s="63"/>
      <c r="D118" s="51"/>
      <c r="E118" s="63"/>
      <c r="F118" s="66"/>
    </row>
    <row r="119" spans="1:6" x14ac:dyDescent="0.25">
      <c r="A119" s="49"/>
      <c r="B119" s="3"/>
      <c r="C119" s="28"/>
      <c r="D119" s="50"/>
      <c r="E119" s="28"/>
      <c r="F119" s="29"/>
    </row>
    <row r="120" spans="1:6" x14ac:dyDescent="0.25">
      <c r="A120" s="65" t="s">
        <v>111</v>
      </c>
      <c r="B120" s="53" t="s">
        <v>36</v>
      </c>
      <c r="C120" s="60" t="s">
        <v>30</v>
      </c>
      <c r="D120" s="60">
        <v>190.785</v>
      </c>
      <c r="E120" s="60"/>
      <c r="F120" s="55">
        <f>D120*E120</f>
        <v>0</v>
      </c>
    </row>
    <row r="121" spans="1:6" ht="121.5" customHeight="1" x14ac:dyDescent="0.25">
      <c r="A121" s="49"/>
      <c r="B121" s="136" t="s">
        <v>66</v>
      </c>
      <c r="C121" s="28"/>
      <c r="D121" s="50"/>
      <c r="E121" s="50"/>
      <c r="F121" s="71"/>
    </row>
    <row r="122" spans="1:6" x14ac:dyDescent="0.25">
      <c r="A122" s="72"/>
      <c r="B122" s="56" t="s">
        <v>31</v>
      </c>
      <c r="C122" s="63"/>
      <c r="D122" s="51"/>
      <c r="E122" s="51"/>
      <c r="F122" s="73"/>
    </row>
    <row r="123" spans="1:6" ht="12.75" customHeight="1" x14ac:dyDescent="0.25">
      <c r="A123" s="49"/>
      <c r="B123" s="58"/>
      <c r="C123" s="28"/>
      <c r="D123" s="50"/>
      <c r="E123" s="50"/>
      <c r="F123" s="71"/>
    </row>
    <row r="124" spans="1:6" ht="27" customHeight="1" x14ac:dyDescent="0.25">
      <c r="A124" s="65" t="s">
        <v>112</v>
      </c>
      <c r="B124" s="86" t="s">
        <v>75</v>
      </c>
      <c r="C124" s="60" t="s">
        <v>30</v>
      </c>
      <c r="D124" s="60">
        <v>24.333750000000002</v>
      </c>
      <c r="E124" s="60"/>
      <c r="F124" s="87">
        <f>D124*E124</f>
        <v>0</v>
      </c>
    </row>
    <row r="125" spans="1:6" ht="150.75" customHeight="1" x14ac:dyDescent="0.25">
      <c r="A125" s="49"/>
      <c r="B125" s="58" t="s">
        <v>73</v>
      </c>
      <c r="C125" s="28"/>
      <c r="D125" s="50"/>
      <c r="E125" s="50"/>
      <c r="F125" s="71"/>
    </row>
    <row r="126" spans="1:6" ht="17.25" customHeight="1" x14ac:dyDescent="0.25">
      <c r="A126" s="72"/>
      <c r="B126" s="88" t="s">
        <v>69</v>
      </c>
      <c r="C126" s="51"/>
      <c r="D126" s="51"/>
      <c r="E126" s="51"/>
      <c r="F126" s="73"/>
    </row>
    <row r="127" spans="1:6" ht="12.75" customHeight="1" x14ac:dyDescent="0.25">
      <c r="A127" s="139"/>
      <c r="B127" s="77"/>
      <c r="C127" s="140"/>
      <c r="D127" s="140"/>
      <c r="E127" s="140"/>
      <c r="F127" s="141"/>
    </row>
    <row r="128" spans="1:6" x14ac:dyDescent="0.25">
      <c r="A128" s="61"/>
      <c r="B128" s="16" t="s">
        <v>17</v>
      </c>
      <c r="C128" s="27"/>
      <c r="D128" s="15"/>
      <c r="E128" s="15"/>
      <c r="F128" s="62">
        <f>SUM(F116:F126)</f>
        <v>0</v>
      </c>
    </row>
    <row r="129" spans="1:6" x14ac:dyDescent="0.25">
      <c r="A129" s="22"/>
      <c r="B129" s="13"/>
      <c r="C129" s="18"/>
      <c r="D129" s="13"/>
      <c r="E129" s="13"/>
      <c r="F129" s="13"/>
    </row>
    <row r="130" spans="1:6" ht="17.25" x14ac:dyDescent="0.3">
      <c r="A130" s="30"/>
      <c r="B130" s="31" t="s">
        <v>70</v>
      </c>
      <c r="C130" s="169"/>
      <c r="D130" s="169"/>
      <c r="E130" s="169"/>
      <c r="F130" s="89">
        <f>F49+F88+F100+F112+F128+F79</f>
        <v>0</v>
      </c>
    </row>
    <row r="131" spans="1:6" ht="18" thickBot="1" x14ac:dyDescent="0.35">
      <c r="A131" s="32"/>
      <c r="B131" s="33" t="s">
        <v>18</v>
      </c>
      <c r="C131" s="170"/>
      <c r="D131" s="171"/>
      <c r="E131" s="171"/>
      <c r="F131" s="90">
        <f>F130*0.25</f>
        <v>0</v>
      </c>
    </row>
    <row r="132" spans="1:6" ht="35.25" thickBot="1" x14ac:dyDescent="0.35">
      <c r="A132" s="155"/>
      <c r="B132" s="34" t="s">
        <v>71</v>
      </c>
      <c r="C132" s="35"/>
      <c r="D132" s="36"/>
      <c r="E132" s="37"/>
      <c r="F132" s="91">
        <f>F130+F131</f>
        <v>0</v>
      </c>
    </row>
    <row r="133" spans="1:6" x14ac:dyDescent="0.25">
      <c r="A133" s="153"/>
    </row>
    <row r="134" spans="1:6" x14ac:dyDescent="0.25">
      <c r="A134" s="153"/>
    </row>
    <row r="135" spans="1:6" x14ac:dyDescent="0.25">
      <c r="A135" s="153"/>
    </row>
    <row r="136" spans="1:6" x14ac:dyDescent="0.25">
      <c r="A136" s="154" t="s">
        <v>137</v>
      </c>
      <c r="D136" s="165"/>
      <c r="E136" t="s">
        <v>135</v>
      </c>
    </row>
    <row r="137" spans="1:6" x14ac:dyDescent="0.25">
      <c r="A137" s="153"/>
    </row>
    <row r="138" spans="1:6" x14ac:dyDescent="0.25">
      <c r="A138" s="153"/>
    </row>
    <row r="139" spans="1:6" x14ac:dyDescent="0.25">
      <c r="A139" s="153"/>
    </row>
    <row r="140" spans="1:6" x14ac:dyDescent="0.25">
      <c r="A140" s="153"/>
    </row>
  </sheetData>
  <mergeCells count="2">
    <mergeCell ref="C130:E130"/>
    <mergeCell ref="C131:E131"/>
  </mergeCells>
  <pageMargins left="0.23622047244094491" right="0.23622047244094491" top="0.74803149606299213" bottom="0.74803149606299213" header="0.31496062992125984" footer="0.31496062992125984"/>
  <pageSetup paperSize="9" scale="94" orientation="portrait" horizontalDpi="4294967295" verticalDpi="4294967295" r:id="rId1"/>
  <rowBreaks count="6" manualBreakCount="6">
    <brk id="23" max="5" man="1"/>
    <brk id="44" max="5" man="1"/>
    <brk id="63" max="5" man="1"/>
    <brk id="80" max="5" man="1"/>
    <brk id="88" max="5" man="1"/>
    <brk id="112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OPĆI UVJETI</vt:lpstr>
      <vt:lpstr>COKP RUPA</vt:lpstr>
      <vt:lpstr>'COKP RUPA'!Print_Area</vt:lpstr>
      <vt:lpstr>'OPĆI UVJETI'!Print_Area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Ivan Klanac</cp:lastModifiedBy>
  <cp:lastPrinted>2022-12-12T12:44:42Z</cp:lastPrinted>
  <dcterms:created xsi:type="dcterms:W3CDTF">2019-09-23T10:32:21Z</dcterms:created>
  <dcterms:modified xsi:type="dcterms:W3CDTF">2024-06-18T13:01:28Z</dcterms:modified>
</cp:coreProperties>
</file>