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buntak\Desktop\J340 23 čekam radove\"/>
    </mc:Choice>
  </mc:AlternateContent>
  <bookViews>
    <workbookView xWindow="0" yWindow="555" windowWidth="28800" windowHeight="11175" tabRatio="851" activeTab="1"/>
  </bookViews>
  <sheets>
    <sheet name="Opći uvjeti" sheetId="54" r:id="rId1"/>
    <sheet name="Troškovnik" sheetId="36"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a" localSheetId="0">#REF!</definedName>
    <definedName name="a" localSheetId="1">#REF!</definedName>
    <definedName name="a">#REF!</definedName>
    <definedName name="BROD" localSheetId="0">#REF!</definedName>
    <definedName name="BROD" localSheetId="1">#REF!</definedName>
    <definedName name="BROD">#REF!</definedName>
    <definedName name="Copy_of_DA669E372" localSheetId="0">#REF!</definedName>
    <definedName name="Copy_of_DA669E372" localSheetId="1">#REF!</definedName>
    <definedName name="Copy_of_DA669E372">#REF!</definedName>
    <definedName name="d" localSheetId="0">#REF!</definedName>
    <definedName name="d" localSheetId="1">#REF!</definedName>
    <definedName name="d">#REF!</definedName>
    <definedName name="DALEKOVOD" localSheetId="0">#REF!</definedName>
    <definedName name="DALEKOVOD" localSheetId="1">#REF!</definedName>
    <definedName name="DALEKOVOD">#REF!</definedName>
    <definedName name="dd" localSheetId="0">#REF!</definedName>
    <definedName name="dd" localSheetId="1">#REF!</definedName>
    <definedName name="dd">#REF!</definedName>
    <definedName name="elektroinstalacija">#REF!</definedName>
    <definedName name="factorek">#REF!</definedName>
    <definedName name="Gradec" localSheetId="0">#REF!</definedName>
    <definedName name="Gradec" localSheetId="1">#REF!</definedName>
    <definedName name="Gradec">#REF!</definedName>
    <definedName name="GRANIT" localSheetId="0">[1]FAKTORI!$B$4</definedName>
    <definedName name="GRANIT" localSheetId="1">[1]FAKTORI!$B$4</definedName>
    <definedName name="GRANIT">[2]FAKTORI!$B$4</definedName>
    <definedName name="GRANIT1" localSheetId="0">[1]FAKTORI!$B$5</definedName>
    <definedName name="GRANIT1" localSheetId="1">[1]FAKTORI!$B$5</definedName>
    <definedName name="GRANIT1">[2]FAKTORI!$B$5</definedName>
    <definedName name="HIDRA" localSheetId="0">[3]FAKTORI!$B$4</definedName>
    <definedName name="HIDRA" localSheetId="1">[3]FAKTORI!$B$4</definedName>
    <definedName name="HIDRA">[4]FAKTORI!$B$4</definedName>
    <definedName name="i" localSheetId="0">#REF!</definedName>
    <definedName name="i" localSheetId="1">#REF!</definedName>
    <definedName name="i">#REF!</definedName>
    <definedName name="ii" localSheetId="0">#REF!</definedName>
    <definedName name="ii" localSheetId="1">#REF!</definedName>
    <definedName name="ii">#REF!</definedName>
    <definedName name="is" localSheetId="0">#REF!</definedName>
    <definedName name="is" localSheetId="1">#REF!</definedName>
    <definedName name="is">#REF!</definedName>
    <definedName name="jm" localSheetId="0">#REF!</definedName>
    <definedName name="jm" localSheetId="1">#REF!</definedName>
    <definedName name="jm">#REF!</definedName>
    <definedName name="k" localSheetId="0">#REF!</definedName>
    <definedName name="k" localSheetId="1">#REF!</definedName>
    <definedName name="k">#REF!</definedName>
    <definedName name="krizanje" localSheetId="0">#REF!</definedName>
    <definedName name="krizanje" localSheetId="1">#REF!</definedName>
    <definedName name="krizanje">#REF!</definedName>
    <definedName name="l" localSheetId="0">#REF!</definedName>
    <definedName name="l" localSheetId="1">#REF!</definedName>
    <definedName name="l">#REF!</definedName>
    <definedName name="m" localSheetId="0">#REF!</definedName>
    <definedName name="m" localSheetId="1">#REF!</definedName>
    <definedName name="m">#REF!</definedName>
    <definedName name="n" localSheetId="0">#REF!</definedName>
    <definedName name="n" localSheetId="1">#REF!</definedName>
    <definedName name="n">#REF!</definedName>
    <definedName name="nnm" localSheetId="0">#REF!</definedName>
    <definedName name="nnm" localSheetId="1">#REF!</definedName>
    <definedName name="nnm">#REF!</definedName>
    <definedName name="o" localSheetId="0">#REF!</definedName>
    <definedName name="o" localSheetId="1">#REF!</definedName>
    <definedName name="o">#REF!</definedName>
    <definedName name="OLE_LINK2" localSheetId="0">#REF!</definedName>
    <definedName name="OLE_LINK2" localSheetId="1">#REF!</definedName>
    <definedName name="OLE_LINK2">#REF!</definedName>
    <definedName name="po" localSheetId="0">#REF!</definedName>
    <definedName name="po">#REF!</definedName>
    <definedName name="pom" localSheetId="1">Troškovnik!$A$1:$F$505</definedName>
    <definedName name="POPUST" localSheetId="0">'[5]FAKTORI 2'!$B$3</definedName>
    <definedName name="POPUST" localSheetId="1">'[5]FAKTORI 2'!$B$3</definedName>
    <definedName name="POPUST">[6]FAKTORI!$B$2</definedName>
    <definedName name="POPUST_2" localSheetId="0">[7]FAKTORI!$B$3</definedName>
    <definedName name="POPUST_2" localSheetId="1">[7]FAKTORI!$B$3</definedName>
    <definedName name="POPUST_2">[8]FAKTORI!$B$3</definedName>
    <definedName name="POSTO">[9]Rekapitulacija!$C$52</definedName>
    <definedName name="_xlnm.Print_Area" localSheetId="1">Troškovnik!$A$1:$F$505</definedName>
    <definedName name="_xlnm.Print_Titles" localSheetId="1">Troškovnik!$1:$2</definedName>
    <definedName name="s" localSheetId="0">#REF!</definedName>
    <definedName name="s" localSheetId="1">#REF!</definedName>
    <definedName name="s">#REF!</definedName>
    <definedName name="st" localSheetId="0">#REF!</definedName>
    <definedName name="st" localSheetId="1">#REF!</definedName>
    <definedName name="st">#REF!</definedName>
    <definedName name="SWIETELSKY" localSheetId="0">#REF!</definedName>
    <definedName name="SWIETELSKY" localSheetId="1">#REF!</definedName>
    <definedName name="SWIETELSKY">[10]FAKTORI!$B$3</definedName>
    <definedName name="yx" localSheetId="0">#REF!</definedName>
    <definedName name="yx" localSheetId="1">#REF!</definedName>
    <definedName name="yx">#REF!</definedName>
    <definedName name="z" localSheetId="0">#REF!</definedName>
    <definedName name="z" localSheetId="1">#REF!</definedName>
    <definedName name="z">#REF!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1" i="36" l="1"/>
  <c r="F237" i="36" l="1"/>
  <c r="F334" i="36" l="1"/>
  <c r="F329" i="36" l="1"/>
  <c r="F324" i="36" l="1"/>
  <c r="F319" i="36"/>
  <c r="F314" i="36"/>
  <c r="F309" i="36"/>
  <c r="F304" i="36"/>
  <c r="F299" i="36"/>
  <c r="F294" i="36"/>
  <c r="F289" i="36"/>
  <c r="F284" i="36"/>
  <c r="F279" i="36"/>
  <c r="F274" i="36"/>
  <c r="F269" i="36"/>
  <c r="F264" i="36"/>
  <c r="F494" i="36"/>
  <c r="F493" i="36"/>
  <c r="F492" i="36"/>
  <c r="F490" i="36"/>
  <c r="F489" i="36"/>
  <c r="F488" i="36"/>
  <c r="F486" i="36"/>
  <c r="F485" i="36"/>
  <c r="F484" i="36"/>
  <c r="F482" i="36"/>
  <c r="F481" i="36"/>
  <c r="F480" i="36"/>
  <c r="F478" i="36"/>
  <c r="F477" i="36"/>
  <c r="F476" i="36"/>
  <c r="F475" i="36"/>
  <c r="F472" i="36"/>
  <c r="F468" i="36"/>
  <c r="F464" i="36"/>
  <c r="F460" i="36"/>
  <c r="F456" i="36"/>
  <c r="F452" i="36"/>
  <c r="F448" i="36"/>
  <c r="F444" i="36"/>
  <c r="F440" i="36"/>
  <c r="F436" i="36"/>
  <c r="F432" i="36"/>
  <c r="F428" i="36"/>
  <c r="F424" i="36"/>
  <c r="F420" i="36"/>
  <c r="F416" i="36"/>
  <c r="F412" i="36"/>
  <c r="F408" i="36"/>
  <c r="F404" i="36"/>
  <c r="F400" i="36"/>
  <c r="F396" i="36"/>
  <c r="F392" i="36"/>
  <c r="F352" i="36" l="1"/>
  <c r="F367" i="36"/>
  <c r="F236" i="36" l="1"/>
  <c r="F84" i="36"/>
  <c r="F217" i="36" l="1"/>
  <c r="F213" i="36"/>
  <c r="F153" i="36" l="1"/>
  <c r="F148" i="36"/>
  <c r="F144" i="36"/>
  <c r="F140" i="36"/>
  <c r="F136" i="36"/>
  <c r="F131" i="36"/>
  <c r="F126" i="36"/>
  <c r="F120" i="36"/>
  <c r="F119" i="36"/>
  <c r="F111" i="36"/>
  <c r="F158" i="36" l="1"/>
  <c r="F163" i="36" s="1"/>
  <c r="F103" i="36"/>
  <c r="F98" i="36"/>
  <c r="F93" i="36"/>
  <c r="F89" i="36"/>
  <c r="F79" i="36"/>
  <c r="F75" i="36"/>
  <c r="F67" i="36"/>
  <c r="F64" i="36"/>
  <c r="F61" i="36"/>
  <c r="F56" i="36"/>
  <c r="F52" i="36"/>
  <c r="F48" i="36"/>
  <c r="F43" i="36"/>
  <c r="F39" i="36"/>
  <c r="F35" i="36"/>
  <c r="F30" i="36"/>
  <c r="F22" i="36"/>
  <c r="F17" i="36"/>
  <c r="F12" i="36"/>
  <c r="B225" i="36" l="1"/>
  <c r="B163" i="36" l="1"/>
  <c r="F357" i="36" l="1"/>
  <c r="F362" i="36"/>
  <c r="F376" i="36"/>
  <c r="F347" i="36"/>
  <c r="F342" i="36"/>
  <c r="F254" i="36"/>
  <c r="F259" i="36"/>
  <c r="F242" i="36"/>
  <c r="F235" i="36"/>
  <c r="F234" i="36"/>
  <c r="F209" i="36"/>
  <c r="F205" i="36"/>
  <c r="F202" i="36"/>
  <c r="F197" i="36"/>
  <c r="F187" i="36"/>
  <c r="F174" i="36"/>
  <c r="F116" i="36"/>
  <c r="F58" i="36"/>
  <c r="F47" i="36"/>
  <c r="F26" i="36"/>
  <c r="F380" i="36" l="1"/>
  <c r="F7" i="36" l="1"/>
  <c r="F107" i="36" s="1"/>
  <c r="B384" i="36"/>
  <c r="F371" i="36" l="1"/>
  <c r="F372" i="36" s="1"/>
  <c r="B224" i="36"/>
  <c r="F191" i="36"/>
  <c r="F188" i="36"/>
  <c r="F179" i="36"/>
  <c r="F175" i="36"/>
  <c r="A501" i="36"/>
  <c r="B501" i="36"/>
  <c r="A502" i="36"/>
  <c r="B502" i="36"/>
  <c r="A503" i="36"/>
  <c r="B503" i="36"/>
  <c r="B504" i="36"/>
  <c r="F390" i="36"/>
  <c r="F388" i="36"/>
  <c r="B385" i="36"/>
  <c r="B383" i="36"/>
  <c r="A383" i="36"/>
  <c r="F246" i="36"/>
  <c r="F185" i="36"/>
  <c r="F184" i="36"/>
  <c r="F182" i="36"/>
  <c r="F181" i="36"/>
  <c r="F168" i="36"/>
  <c r="F166" i="36"/>
  <c r="B162" i="36"/>
  <c r="A162" i="36"/>
  <c r="B161" i="36"/>
  <c r="A161" i="36"/>
  <c r="F193" i="36" l="1"/>
  <c r="F224" i="36" s="1"/>
  <c r="F385" i="36"/>
  <c r="F384" i="36"/>
  <c r="F247" i="36"/>
  <c r="F383" i="36" s="1"/>
  <c r="F221" i="36"/>
  <c r="F225" i="36" s="1"/>
  <c r="F122" i="36"/>
  <c r="F162" i="36" s="1"/>
  <c r="F496" i="36"/>
  <c r="F498" i="36" s="1"/>
  <c r="F504" i="36" s="1"/>
  <c r="F386" i="36" l="1"/>
  <c r="F503" i="36" s="1"/>
  <c r="F226" i="36"/>
  <c r="F502" i="36" s="1"/>
  <c r="F161" i="36" l="1"/>
  <c r="F164" i="36" l="1"/>
  <c r="F501" i="36" s="1"/>
  <c r="F505" i="36" s="1"/>
</calcChain>
</file>

<file path=xl/sharedStrings.xml><?xml version="1.0" encoding="utf-8"?>
<sst xmlns="http://schemas.openxmlformats.org/spreadsheetml/2006/main" count="566" uniqueCount="405">
  <si>
    <t>4.</t>
  </si>
  <si>
    <t>PROMETNE POVRŠINE UKUPNO:</t>
  </si>
  <si>
    <t>m</t>
  </si>
  <si>
    <t>Obračun po km trase prema projektu.</t>
  </si>
  <si>
    <t>2.1.</t>
  </si>
  <si>
    <t>2.2.</t>
  </si>
  <si>
    <t>m³</t>
  </si>
  <si>
    <t>1.1.</t>
  </si>
  <si>
    <t>1.2.</t>
  </si>
  <si>
    <t>m²</t>
  </si>
  <si>
    <t>1.</t>
  </si>
  <si>
    <t>kom</t>
  </si>
  <si>
    <t>2.</t>
  </si>
  <si>
    <t>3.</t>
  </si>
  <si>
    <t>Geodetski radovi</t>
  </si>
  <si>
    <t>(OTU I st. 1-02.)</t>
  </si>
  <si>
    <t>Redni
broj</t>
  </si>
  <si>
    <t>O p i s   r a d o v a</t>
  </si>
  <si>
    <t>Jedinica
mjere</t>
  </si>
  <si>
    <t>Pripremni radovi</t>
  </si>
  <si>
    <t>Zemljani radovi</t>
  </si>
  <si>
    <t xml:space="preserve">REKAPITULACIJA </t>
  </si>
  <si>
    <t>Pripremni radovi UKUPNO:</t>
  </si>
  <si>
    <t>Zemljani radovi UKUPNO:</t>
  </si>
  <si>
    <t>PROMETNE POVRŠINE</t>
  </si>
  <si>
    <t>5.</t>
  </si>
  <si>
    <t>Izvođačeva je obveza održavanje javnih cesta koje koristi u svrhu građenja te sanacija svih eventualnih oštećenja nastalih korištenjem. Po završetku radova ceste je potrebno dovesti u prvobitno stanje bez prava na naknadu troškova.</t>
  </si>
  <si>
    <t>Izvođač je u okviru ugovorene cijene dužan izvršiti koordinaciju radova svih kooperanata na način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</si>
  <si>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SVEUKUPNO:</t>
  </si>
  <si>
    <t>0. OPĆI UVJETI</t>
  </si>
  <si>
    <t>Izvođač je dužan pridržavati se svih važećih zakona i propisa iz područja gradnje, hrvatskih normi, "Općih tehničkih uvjeta za radove na cestama" (Zagreb, IGH, izdanje 2001. god.). Svi radovi moraju se izvesti solidno i stručno prema važećim propisima i pravilima struke.</t>
  </si>
  <si>
    <t>U stavkama, gdje se radi definiranja tehničkih svojstava i minimalnih tehničkih karakteristika navodi tip ili proizvođač proizvoda nudi se proizvod kao naveden ili jednakovrijedan. U stavkama gdje se navodi određeni proizvod s dodatkom "ili jednakovrijedan", ponuditelj mora na za to predviđenim praznim mjestima troškovnika, u odgovarajućim stavkama, navesti podatke o proizvodu i tipu odgovarajućeg proizvoda koji nudi te priložiti dokaze iz kojih će se vidjeti karakteristike jednakovrijednih proizvoda koje je ponuditelj ponudio. Proizvodi koji su u dokumentaciji za nadmetanje navedeni kao primjeri smatraju se ponuđenima ako ponuditelj ne navede nikakve druge proizvode na za to predviđenom mjestu troškovnika.</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</si>
  <si>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obveza su za izvođača, s tim da je za svaku nepredviđenu višu radnju, kojom bi se povećalo ukupne troškove predviđene za izgradnju po ovom troškovniku, prethodno potrebna suglasnost Naručitelja.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</si>
  <si>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</si>
  <si>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Radovi se izvode prema projektu, a u svim slučajevima potrebne izmjene ili dopune projekta ili njegovih dijelova, odluku o tome donosit će sporazumno projektant, nadzorni inženjer, predstavnik naručitelja i predstavnik izvođača, a tu svoju odluku unositi će u građevni dnevnik.  Sve izmjene ili dopune projekta, ili njegovih dijelova, za koje se po građevnom dnevniku ne može dokazati da su uslijedile po opisanom postupku, neće se obračunavati ni po privremenom ni po konačnom obračunu.</t>
  </si>
  <si>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Uključene su sve vrste radova na izradi i montaži zaštitnih mjera i provizorija, sve vrste radova na montaži opreme, ispitivanja i parametriranja; po završetku svake faze i konačna ispitivanja po završetku svih radova, funkcionalne probe, podešenje i puštanje u probni rad, praćenje pogona i otklanjanje eventualnih nedostataka u jamstvenom roku, dodatni troškovi radne snage (dnevnice, prekovremeni i noćni rad) zbog izvođenja dijela radova u doba isključenog pogona, te svi ostali neimenovani pomoćni radovi i materijal, koji su potrebni za kompletno dovršenje radova po ovom troškovniku.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</si>
  <si>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ukoliko nije u opisu izričito drukčije određeno.</t>
  </si>
  <si>
    <t>Jedinične cijene obuhvaćaju i izradu uputa za rukovanje i održavanje ugrađene opreme i izradu svih protokola o ispitivanju. Uključena je sva dokumentacija potrebna za tehnički pregled. Za sve vrste instalacija i opreme u jediničnim cijenama uključena je izrada tehničke dokumentacije izvedenog stanja te snimaka izvedenog stanja, predanog i ovjerenog od katastra u dovoljnom broju primjeraka.</t>
  </si>
  <si>
    <t xml:space="preserve">Sav materijal i oprema, koju izvođač dobavlja i ugrađuje, mora imati isprave o sukladnosti, u skladu sa važećim zakonima i propisima iz područja gradnje (tvornička ispitivanja i atesti, certifikati sukladnosti i sl.) i uvjerenja o kakvoći u skladu s važećim zakonima i propisima. Prije ugradnje potrebno je ishoditi suglasnost Nadzorne službe i Naručitelja </t>
  </si>
  <si>
    <t xml:space="preserve">Izvođač je dužan gradilište održavati čistim, a na kraju radova treba izvesti detaljno čišćenje. </t>
  </si>
  <si>
    <t>Nakon dovršenja gradnje izvođač će predati posve uređeno gradilište i okolinu predstavniku naručitelja uz obveznu prisutnost projektanta. Primjedbe dane od strane projektanta imaju istu težinu kao i primjedbe dane od strane nadzornog inženjera.</t>
  </si>
  <si>
    <t>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naručitelja, te sve ostale troškove za zbrinjavanje viška materijala i otpada, što je uključeno u jediničnim cijenama.</t>
  </si>
  <si>
    <t>Izrada projekata privremene regulacije i izvođenje same privremene regulacije prometa je u obvezi izvođača radova i uključena je u jedinične cijene radova. Na projekte privremene regulacije potrebno je ishoditi sve potrebne suglasnosti nadležnih društava za upravljanje cestom.</t>
  </si>
  <si>
    <t>Ponuditelj je dužan izvršiti pregled budućeg gradilišta kako bi ponuđena cijena obuhvaćala sve troškove izvedbe radova. Ponuditelj je dužan proučiti ponudbenu dokumentaciju te u slučaju nejasnoća ili grešaka dostaviti upit naručitelju.</t>
  </si>
  <si>
    <t xml:space="preserve">             PONUDITELJ:</t>
  </si>
  <si>
    <t>________________________________</t>
  </si>
  <si>
    <t xml:space="preserve">        potpis ovlaštene osobe</t>
  </si>
  <si>
    <t>I.</t>
  </si>
  <si>
    <t>I.1.</t>
  </si>
  <si>
    <t>I.2.</t>
  </si>
  <si>
    <t>II.</t>
  </si>
  <si>
    <t>II.1.</t>
  </si>
  <si>
    <t>PROMETNA OPREMA I SIGNALIZACIJA</t>
  </si>
  <si>
    <t>Horizontalna signalizacija</t>
  </si>
  <si>
    <t>Ograde</t>
  </si>
  <si>
    <t>Ograde UKUPNO:</t>
  </si>
  <si>
    <t>PROMETNA OPREMA I SIGNALIZACIJA UKUPNO:</t>
  </si>
  <si>
    <t>IV.</t>
  </si>
  <si>
    <t>IV.1.</t>
  </si>
  <si>
    <t>Obuhvaćaju sav rad na održavanju točaka operativnog poligona i repera, sva mjerenja u vezi prijenosa podataka iz projekta na teren i obrnuto; postavljanje i održavanje iskolčenih oznaka i ploča s oznakama stacionaža na terenu od početka radova do predaje svih radova investitoru.</t>
  </si>
  <si>
    <t>Obračun po m³ stvarno iskopanog humusa u sraslom stanju.</t>
  </si>
  <si>
    <t>Ručni iskop u materijalu "C" kategorije</t>
  </si>
  <si>
    <t>II.2.</t>
  </si>
  <si>
    <t>Uklanjanje horizontalne i vertikalne signalizacije</t>
  </si>
  <si>
    <t>Vertikalna signalizacija</t>
  </si>
  <si>
    <t>Uklanjanje horizontalne i vertikalne signalizacije UKUPNO:</t>
  </si>
  <si>
    <t>(OTU 9-02.)</t>
  </si>
  <si>
    <t>1.3.</t>
  </si>
  <si>
    <t>(OTU 9-01.)</t>
  </si>
  <si>
    <t>Postavljanje horizontalne i vertikalne signalizacije UKUPNO:</t>
  </si>
  <si>
    <t>Elektro radovi</t>
  </si>
  <si>
    <t>kpl</t>
  </si>
  <si>
    <t>Elektro radovi UKUPNO:</t>
  </si>
  <si>
    <t>Uklanjanje rubnjaka</t>
  </si>
  <si>
    <t>(OTU 1-03.2.)</t>
  </si>
  <si>
    <t xml:space="preserve">Iskop humusa </t>
  </si>
  <si>
    <t>(OTU II st. 2-01)</t>
  </si>
  <si>
    <t>Široki iskop u materijalu "C" kategorije</t>
  </si>
  <si>
    <t>(OTU 2-02.)</t>
  </si>
  <si>
    <t>Obračun po m³ iskopa u sraslom stanju</t>
  </si>
  <si>
    <t>OTU 1-02</t>
  </si>
  <si>
    <t>2.1</t>
  </si>
  <si>
    <t>III.</t>
  </si>
  <si>
    <t>III.1.</t>
  </si>
  <si>
    <t>III.2.</t>
  </si>
  <si>
    <t>III.3.</t>
  </si>
  <si>
    <t>Geodetski snimak izvedenog stanja</t>
  </si>
  <si>
    <t>komplet</t>
  </si>
  <si>
    <t xml:space="preserve">Geodetski snimak izvedenog stanja potrebno je dostaviti u pet (5) primjeraka i jedan (1) primjerak u elektronskoj kopiji na CD-u.  Pri izradi snimka izvedenog stanja treba se držati važećih zakona i propisa.  </t>
  </si>
  <si>
    <t>Obračun po kompletu izrađenih snimaka.</t>
  </si>
  <si>
    <t>Lociranje komunalnih instalacija i priključaka od strane vlasnika instalacija postojećih instalacija</t>
  </si>
  <si>
    <t>OTU 1-03.5</t>
  </si>
  <si>
    <t xml:space="preserve">Obračun je po m lociranih instalacija. </t>
  </si>
  <si>
    <t>Zaštita komunalnih instalacija i priključaka postojećih instalacija</t>
  </si>
  <si>
    <t>Obračun je po m zaštićenih vodova.</t>
  </si>
  <si>
    <t xml:space="preserve">Ručni iskop probnih rovova  (šliceva) radi utvrđivanja stvarnog položaja postojećih podzemnih instalacija </t>
  </si>
  <si>
    <t>Postavljanje horizontalne i vertikalne signalizacije te ostale opreme</t>
  </si>
  <si>
    <t>Geodetski radovi-iskolčenje  prometne opreme i signalizacije</t>
  </si>
  <si>
    <t>Stavka obuhvaća sva geodetska mjerenja kojima se podaci iz projekta prenose na teren i obrnuto u razdoblju od početka radova do predaje svih radova investitoru.</t>
  </si>
  <si>
    <t>Ukupna cijena
(€)</t>
  </si>
  <si>
    <t>(OTU I st. 1-03.1).</t>
  </si>
  <si>
    <t>Uklanjanje grmlja i korova</t>
  </si>
  <si>
    <t>OTU 1-03.1</t>
  </si>
  <si>
    <t xml:space="preserve">Obračun je po komadu uklonjenog stabla. </t>
  </si>
  <si>
    <t xml:space="preserve">Uklanjanje drveća i panjeva do Ø 30 cm </t>
  </si>
  <si>
    <t>Čišćenje slivnika</t>
  </si>
  <si>
    <t>Čišćenje revizijskog okna</t>
  </si>
  <si>
    <t xml:space="preserve">Obračun je po komadu uklonjenog koša. </t>
  </si>
  <si>
    <t>Uklanjanje koševa za smeće - odmorište</t>
  </si>
  <si>
    <t xml:space="preserve">Obračun je po komadu uklonjenog stakla. </t>
  </si>
  <si>
    <t>Uklanjanje sjedišta sa samostalne klupe</t>
  </si>
  <si>
    <t xml:space="preserve">Obračun je po m² uklonjenog drvenog sjedišta. </t>
  </si>
  <si>
    <t>Uklanjanje elemenata paviljona za odmor (pergole)</t>
  </si>
  <si>
    <t>Segment klupe</t>
  </si>
  <si>
    <t>Segment stola</t>
  </si>
  <si>
    <t xml:space="preserve">Obračun je po komadu uklonjenog drvenog stola. </t>
  </si>
  <si>
    <t xml:space="preserve">Obračun je po komadu uklonjene metalne rešetke. </t>
  </si>
  <si>
    <t>Uklanjanje metalne rešetke za stablašice</t>
  </si>
  <si>
    <t xml:space="preserve">Obračun je po komadu uklonjene višenamjenske sprave Broda. </t>
  </si>
  <si>
    <t>Uklanjanje dječjih sprava:</t>
  </si>
  <si>
    <t>Višenamjenska sprava Brod</t>
  </si>
  <si>
    <t>Ljuljalica na metalnoj opruzi</t>
  </si>
  <si>
    <t xml:space="preserve">Obračun je po komadu uklonjene ljuljalice na metalnoj opruzi. </t>
  </si>
  <si>
    <t>Klatilica na metalnoj opruzi</t>
  </si>
  <si>
    <t>Uklanjanje postojeće horizontalne signalizacije.</t>
  </si>
  <si>
    <t>Čišćenje postojećeg rubnjaka uz rub prometnice</t>
  </si>
  <si>
    <t xml:space="preserve">Obračun po m2 očišćenih površina. </t>
  </si>
  <si>
    <t xml:space="preserve">Čišćenje antitrauma podloge dječjeg igrališta </t>
  </si>
  <si>
    <t>Postojeće opločenje od kamenih benkovačkih ploča (rušenje za potrebe izvedbe pješačkih rampi)</t>
  </si>
  <si>
    <t>Izvedba, kontrola kakvoće i obračun prema OTU 1-03.2.</t>
  </si>
  <si>
    <t>Izrada temelja stupa od betona klase C 25/30</t>
  </si>
  <si>
    <t>Izvedba i kontrola kakvoće prema OTU 7-01, 7-01.4 i 9-01.</t>
  </si>
  <si>
    <t>Obračun je po komadu izvedenih temelja.</t>
  </si>
  <si>
    <t>Postavljanje prometnog znaka B04</t>
  </si>
  <si>
    <t>Izvedba i kontrola kakvoće prema OTU 9.01 i 9.01.2.</t>
  </si>
  <si>
    <t xml:space="preserve">Obračun je po komadu pričvršćenih znakova. </t>
  </si>
  <si>
    <t>Nabava, prijevoz i postavljanje stupova od FeZn cijevi, Ø 63,5 mm.</t>
  </si>
  <si>
    <t>Izvedba i kontrola kakvoće prema OTU 9-01.</t>
  </si>
  <si>
    <t xml:space="preserve"> Obračun je po m1 ugrađenih stupova. </t>
  </si>
  <si>
    <t>Izvedba, kontrola kakvoće i obračun prema OTU 9-02 i 9-02.3.</t>
  </si>
  <si>
    <t xml:space="preserve">Obračun je po komadu postavljenog stakla. </t>
  </si>
  <si>
    <t>I.3</t>
  </si>
  <si>
    <t>Kolnička konstrukcija</t>
  </si>
  <si>
    <t>Izrada posteljice od kamenih materijala</t>
  </si>
  <si>
    <t xml:space="preserve"> Izvedba, kontrola kakvoće i obračun prema OTU 2-10 i 2-10.3.</t>
  </si>
  <si>
    <t xml:space="preserve">Izvedba, kontrola kakvoće i obračun prema OTU 5-01. </t>
  </si>
  <si>
    <t>Obračun je po m3 ugrađenog materijala u zbijenom stanju.</t>
  </si>
  <si>
    <t>Sloj betona</t>
  </si>
  <si>
    <r>
      <t>Obračun je po m</t>
    </r>
    <r>
      <rPr>
        <vertAlign val="superscript"/>
        <sz val="10"/>
        <rFont val="Arial"/>
        <family val="2"/>
      </rPr>
      <t>2</t>
    </r>
    <r>
      <rPr>
        <sz val="10"/>
        <rFont val="Arial"/>
        <family val="2"/>
      </rPr>
      <t xml:space="preserve"> ugrađenog materijala.</t>
    </r>
  </si>
  <si>
    <t>Opločnici od kamenih benkovačkih ploča</t>
  </si>
  <si>
    <r>
      <t>Obračun se vrši po m</t>
    </r>
    <r>
      <rPr>
        <vertAlign val="superscript"/>
        <sz val="10"/>
        <rFont val="Arial"/>
        <family val="2"/>
      </rPr>
      <t>2</t>
    </r>
    <r>
      <rPr>
        <sz val="10"/>
        <rFont val="Arial"/>
        <family val="2"/>
      </rPr>
      <t xml:space="preserve"> razastrtog sloja.</t>
    </r>
  </si>
  <si>
    <t>Sloj cementnog morta</t>
  </si>
  <si>
    <t>Rubnjaci</t>
  </si>
  <si>
    <t>Izvedba, kontrola kakvoće i obračun prema OTU 3-04.7.1.</t>
  </si>
  <si>
    <t>I.3.</t>
  </si>
  <si>
    <t>Kolnička konstrukcija UKUPNO:</t>
  </si>
  <si>
    <t>KRAJOBRAZNO UREĐENJE</t>
  </si>
  <si>
    <t>Izrada kosih pješačkih rampi na pješačkim prijelazima</t>
  </si>
  <si>
    <t>Nosivi slojevi od drobljenog kamenog materijala</t>
  </si>
  <si>
    <t>Obračun po komadu izvedene rampe.</t>
  </si>
  <si>
    <t>Urbana oprema</t>
  </si>
  <si>
    <t>Ako Izvođač nudi drugačiju opremu, mora priložiti prospektni materijal i ateste.</t>
  </si>
  <si>
    <t xml:space="preserve">Sprave se dobavljaju komadno sa svim priborom. Stavke uključuju sprave i sav rad, materijal i sredstva potrebna za njihovo postavljanje. </t>
  </si>
  <si>
    <t>Kombinirana sprava oblika Broda</t>
  </si>
  <si>
    <t>Obračun po komadu postavljene sprave.</t>
  </si>
  <si>
    <t>Ljuljalica na opruzi</t>
  </si>
  <si>
    <t xml:space="preserve">Sve sukladno normi EN 1176.
Obračun po komadu postavljene sprave. </t>
  </si>
  <si>
    <t xml:space="preserve">Obračun po komadu postavljene sprave. </t>
  </si>
  <si>
    <t xml:space="preserve">Sva oprema mora biti atestirana i mora zadovoljiti sigurnosne norme EU za dječja igrališta. </t>
  </si>
  <si>
    <t>Urbana oprema UKUPNO:</t>
  </si>
  <si>
    <t>Vrtna oprema</t>
  </si>
  <si>
    <t>Samostalna klupa - drvena sjedišta</t>
  </si>
  <si>
    <t>Elementi paviljona za odmor (pergole)</t>
  </si>
  <si>
    <t>Segment klupe - drvena sjedišta</t>
  </si>
  <si>
    <t>Segment stola - drvena ploča</t>
  </si>
  <si>
    <t xml:space="preserve">Obračun po komadu postavljene drvene ploče za stol. </t>
  </si>
  <si>
    <t xml:space="preserve">Ugradnja rubnjaka (na podlozi od betona klase C 16/20) od predgotovljenih betonskih elemenata klase C 16/20, dimenzija 8/20 cm. Postavljanje rubnjaka prema detaljima iz projekta. U cijeni je uključena izvedba podloge, nabava i doprema predgotovljenih elemenata i betona, privremeno uskladištenje i razvoz, svi prijevozi i prijenosi, priprema podloge, rad na ugradnji s obradom sljubnica (sljubnice od 5-10 mm koje se ispunjavaju cementnim mortom 1:4 dodatkom sredstva za sprječavanje nepovoljnog djelovanja mraza), njega betona te sav potreban dodatni rad, oprema i materijal što je potreban za potpuno dovršenje stavke. Stavka uključuje sve nepredviđene radove, materijal i alat za potpuno dovršenje stavke. </t>
  </si>
  <si>
    <t xml:space="preserve">Dobava, doprema i razastiranje sloja cementnog morta debljine 5 cm te ravnanje letvom. Stavka uključuje sve nepredviđene radove, materijal i alat za potpuno dovršenje stavke. </t>
  </si>
  <si>
    <t xml:space="preserve">Izrada nosivog sloja (Ms≥100 MN/m2) od drobljenog kamenog materijala, granulacije 0-63 mm, debljine 25 cm.  U cijenu je uključena dobava materijala, utovar, prijevoz, i ugradnja (strojno razastiranje, planiranje i zbijanje do traženog modula stišljivosti ili stupnja zbijenosti) na uređenu i preuzetu podlogu. Stavka uključuje sve nepredviđene radove, materijal i alat za potpuno dovršenje stavke. </t>
  </si>
  <si>
    <t xml:space="preserve">Točnu lokaciju, raspored i broj kontrolnih rovova odredit će nadzorni inženjer u dogovoru s projektantom i izvođačem na osnovi uvida u situacijski plan instalacija kao i temeljem dobivenih informacija od vlasnika istih te uz nadzor vlasnika istih te eventualna zaštita istih.
Iskop vršiti pažljivo kako ne bi došlo do oštećenja instalacija. Sve kontrolne rovove i stanje na terenu upisati u građevinski dnevnik. Stavka uključuje sve nepredviđene radove, materijal i alat za potpuno dovršenje stavke. </t>
  </si>
  <si>
    <t xml:space="preserve">Rad obuhvaća lociranje komunalnih instalacija i priključaka, koji su sastavni dio buduće prometnice ili koji tijekom gradnje prometnice mogu biti ugroženi. Lociranje komunalnih instalacija obavlja komunalno poduzeće, vlasnik instalacija. Izvođač radova dužan je zatražiti ponudu od komunalnog poduzeća za lokaciju komunalnih instalacija. Instalacije koje se nalaze na lokaciji radova su: 
 - vodoopskrbni cjevovod,
- EKI kabel,
- EE kabeli,
- kanalizacija 
Stavka uključuje sve nepredviđene radove, materijal i alat za potpuno dovršenje stavke. </t>
  </si>
  <si>
    <t>KRAJOBRAZNO UREĐENJE UKUPNO:</t>
  </si>
  <si>
    <t>Vrtna oprema UKUPNO:</t>
  </si>
  <si>
    <t xml:space="preserve">Obračun je po m1 porušenih i uklonjenih rubnjaka. </t>
  </si>
  <si>
    <t xml:space="preserve">Uklanjanje stakla na inox (transparentnoj) ogradi </t>
  </si>
  <si>
    <r>
      <t>Obračun se vrši po m</t>
    </r>
    <r>
      <rPr>
        <vertAlign val="superscript"/>
        <sz val="10"/>
        <rFont val="Arial"/>
        <family val="2"/>
      </rPr>
      <t>2</t>
    </r>
    <r>
      <rPr>
        <sz val="10"/>
        <rFont val="Arial"/>
        <family val="2"/>
      </rPr>
      <t xml:space="preserve"> postavljenog pločnika.</t>
    </r>
  </si>
  <si>
    <t>Klackalica na opruzi</t>
  </si>
  <si>
    <t>Stavka obuhvaća uklanjanje vertikalne signalizacije, pričvrsnog pribora, stupova, temelja i svih ostalih elemenata te njihov odvoz na trajno odlagalište. Stavka obuhvaća sav materijal i rad za kompletno dovršenje stavke te uređenje mjesta uklonjenog znaka.
Obračun po komadu ili m2 uklonjenog znaka</t>
  </si>
  <si>
    <t>Postavljanje prometnog znaka s retroreflektirajućom folijom klase II, debljine lima 3 mm. Prometni znakovi postavljaju se u skladu s važećim Pravilnikom o prometnim znakovima, opremi i signalizaciji na cestama i važećim hrvatskim normama koje reguliraju to područje (HRN EN 12899-1 ili jednakovrijedno). U cijeni je uključena dobava i montaža, svi prijevozi, prijenosi i skladištenje, sav rad i materijal, te pričvrsni elementi i pribor za ugradnju po uvjetima iz projekta. Obračun je po komadu pričvršćenih znakova. Podloga prometnog znaka izrađuje se od aluminijskog lima s dvostruko povijenim rubom.</t>
  </si>
  <si>
    <t xml:space="preserve">Stakla na inox (transparentnoj) ogradi </t>
  </si>
  <si>
    <t>Predgotovljena drvena konstrukcija pergole - zaštita i ličenje drvenih elemenata</t>
  </si>
  <si>
    <t>Obračun po m2.</t>
  </si>
  <si>
    <t>Reciklažni kontejneri za odlaganje komunalnog otpada</t>
  </si>
  <si>
    <t xml:space="preserve">Obračun po komadu postavljenog kontejnera. </t>
  </si>
  <si>
    <t>Obračun po komadu postavljenog kontejnera.</t>
  </si>
  <si>
    <t>Metalni kontejner</t>
  </si>
  <si>
    <t>Količina</t>
  </si>
  <si>
    <t>Jedinična cijena (€)</t>
  </si>
  <si>
    <t>Obračun po kompletu.</t>
  </si>
  <si>
    <t xml:space="preserve">Obuhvaća uklanjanje grmlja, šiblja, vađenje korijenja, sječenje, rezanje na duljinu pogodnu za prijevoz, čišćenje, odnošenje na deponiju, nasipanje i zbijanje nastalih udubina u tlu. Stavka obuhvaća čišćenje korova i košnju te sav rad i materijal za potpuno dovršenje stavke. Stavka uključuje sve nepredviđene radove, materijal i alat za potpuno dovršenje stavke. </t>
  </si>
  <si>
    <t xml:space="preserve">Stavka obuhvaća sječenje šiblja i stabala svih dimenzija, odsijecanje granja, rezanje stabala i debelih grana na dužine pogodne za prijevoz, vađenje korijenja šiblja te starih panjeva i panjeva novo posječenih stabala, uključujući utovar i prijevoz na deponiju, na udaljenost do 10 km, uključivo s troškovima odlaganja.  Stavka uključuje sve nepredviđene radove, materijal i alat za potpuno dovršenje stavke. </t>
  </si>
  <si>
    <t xml:space="preserve">Stavka obuhvaća čišćenje slivnika i vađenje nanosa (prosječno 0,05 m3/m) s utovarom i prijevozom na deponiju, te ispiranje ispusta vodom pod pritiskom. Čišćenje se izvodi nakon završetka svih radova sanacije. Stavka uključuje sve nepredviđene radove, materijal i alat za potpuno dovršenje stavke. </t>
  </si>
  <si>
    <t xml:space="preserve">Stavka obuhvaća čišćenje revizijskog okna i vađenje nanosa (prosječno 0,05 m3/m) s utovarom i prijevozom na deponiju, hidrodinamičkim postupkom uređajem za visokotlačno ispiranje. Čišćenje se izvodi nakon završetka svih radova sanacije. Stavka uključuje sve nepredviđene radove, materijal i alat za potpuno dovršenje stavke. </t>
  </si>
  <si>
    <t xml:space="preserve">Stavka obuhvaća rušenje i uklanjanje postojećih rubnjaka te utovar i prijevoz materijala na deponiju. Stavka uključuje sve nepredviđene radove, materijal i alat za potpuno dovršenje stavke. </t>
  </si>
  <si>
    <t xml:space="preserve">Stavka obuhvaća uklanjanje koševa za otpatke od kulira s utovarom i prijevozom na deponiju, dimenzija 82 x 59 cm, zapremine 100 l. Stavka uključuje sve nepredviđene radove, materijal i alat za potpuno dovršenje stavke. </t>
  </si>
  <si>
    <t xml:space="preserve">Stavka obuhvaća demontažu, utovar i prijevoz demontiranog sjedišta od hrastovih obrađenih platica na deponiju. Drvena sjedišta od hrastovih platica su veličine 15/184/4.5 cm. Stavka uključuje sve nepredviđene radove, materijal i alat za potpuno dovršenje stavke. </t>
  </si>
  <si>
    <t xml:space="preserve">Stavka obuhvaća demontažu, utovar i prijevoz demontiranog sjedišta od hrastovih obrađenih platica na deponiju. Drvena sjedišta veličine su 220 x 40 cm, 211 x 40 cm, 138 x 40 cm i 260 x 45 cm. Drvena sjedišta su obložena hrastovim platicama profila 5/12.5 cm. Stavka uključuje sve nepredviđene radove, materijal i alat za potpuno dovršenje stavke. </t>
  </si>
  <si>
    <t xml:space="preserve">Stavka obuhvaća demontažu, utovar i prijevoz demontiranog drvenog stola od obrađene hrastovine na deponiju. Drveni stol od obrađene hrastovine veličine je 80/180/8 cm. Stavka uključuje sve nepredviđene radove, materijal i alat za potpuno dovršenje stavke. </t>
  </si>
  <si>
    <t xml:space="preserve">Stavka obuhvaća demontažu, utovar i prijevoz demontirane metalne rešetke za stablašice na deponiju. Metalna rešetka za stablašice promjera je 120 cm sa sadnom košarom. Stavka uključuje sve nepredviđene radove, materijal i alat za potpuno dovršenje stavke. </t>
  </si>
  <si>
    <t xml:space="preserve">Stavka obuhvaća demontažu, utovar i prijevoz demontirane višenamjenske sprave Broda na deponiju. Oprema višenamjenske sprave Brod je: tobogan, mreža za penjanje, ljestve, središnji podest u dva nivoa s kabinom kormilara, jarbol i jedro. Stavka uključuje sve nepredviđene radove, materijal i alat za potpuno dovršenje stavke. 
</t>
  </si>
  <si>
    <t xml:space="preserve">Stavka obuhvaća demontažu, utovar i prijevoz demontirane ljuljalice na metalnoj opruzi na deponiju. Oprema ljuljalice na metalnoj opruzi je: sjedalo, opruga promjera 190 x 370 x 1.8 cm, nosači prilagođeni likovima, likovi su Kit i Delfin dimenzija cca 80 x 40 x 60 cm. Stavka uključuje sve nepredviđene radove, materijal i alat za potpuno dovršenje stavke. 
</t>
  </si>
  <si>
    <t xml:space="preserve">Stavka obuhvaća demontažu, utovar i prijevoz demontirane klatilice na metalnoj opruzi na deponiju. Oprema klatilice na metalnoj opruzi je: 2 x sjedalo, opruga promjera 190 x 370 x 1.8 cm x 2, oblice promjera 14 cm, dužina sprave 300 cm. Ljuljalica ima oblik Kita. Stavka uključuje sve nepredviđene radove, materijal i alat za potpuno dovršenje stavke. </t>
  </si>
  <si>
    <t xml:space="preserve">Obuhvaća strojni površinski iskop humusa sloja debljine 20 cm, utovar te prijevoz i zbrinjavanje viška materijala na deponiju. Stavka uključuje sve nepredviđene radove, materijal i alat za potpuno dovršenje stavke. </t>
  </si>
  <si>
    <t xml:space="preserve">Stavka obuhvaća iskop, guranje ili odlaganje na privremeno odlagalište i utovar iskopanog materijala u prijevozno sredstvo, uređenje i čišćenje iskopanih i susjednih površina, te odvoz i zbrinjavanje viška materijala na deponiju. Stavka uključuje sve nepredviđene radove, materijal i alat za potpuno dovršenje stavke. </t>
  </si>
  <si>
    <t xml:space="preserve">Izrada posteljice od kamenih materijala Sz≥100 %, Ms≥40 Mn/m2. Strojna izrada posteljice od kamenih materijala, ujednačene nosivosti, s poravnanjem, nasipavanjem i razastiranjem izravnavajućeg sloja od čistog sitnijeg kamenog materijala, te planiranjem i zbijanjem do tražene zbijenosti. Izrada posteljice mora biti prema projektu, osobito s obzirom na visinske kote, postignute nagibe i zbijenost materijala. U cijeni je uključen sav rad, materijal te prijevozi, potrebni za potpuno dovršenje uređene i zbijene posteljice, uključujući i ispitivanje i kontrolu kakvoće. Stavka uključuje sve nepredviđene radove, materijal i alat za potpuno dovršenje stavke. </t>
  </si>
  <si>
    <t xml:space="preserve">Dobava, doprema i razastiranje betona C 30/37 u sloju od 10 cm te ravnanje letvom. Stavka uključuje sve nepredviđene radove, materijal i alat za potpuno dovršenje stavke. </t>
  </si>
  <si>
    <t>Izrada kosih pješačkih rampi na pješačkim prijelazima prema detalju iz projekta, od kamenih benkovačkih ploča dimenzija prema projektu. Rampe omogućuju savladavanja arhitektonskih barijera invalidnim osobama smanjene pokretljivosti tako da se s nogostupa nesmetano mogu kretati preko pješačkih prijelaza (zebre za pješake). Jedinična cijena obuhvaća rad i sve ostalo potrebno za potpuno dovršenje stavke, kao i čišćenje nakon završenih građevinskih radova. Stavka uključuje sve nepredviđene radove, materijal i alat za potpuno dovršenje stavke. 
Napomena: Podloga na kojoj se izvodi kosa pješačka rampa je uračunata u prethodnim stavkama, a slojeve koje uključuje su: nosivi sloj od drobljenog kamena, sloj betona C 30/37 od 10 cm, sloj cementnog morta od 5 cm i opločnici od kamenih benkovačkih ploča. Sve radnje i materijal je obračunat kroz stavke od navedenih slojeva.
Oblik i dimenzije sukladno odredbama Pravilnika o osiguranju pristupačnosti građevina osobama s invaliditetom i smanjene pokretljivosti (NN 151/05).</t>
  </si>
  <si>
    <t xml:space="preserve">Rušenje i uklanjanje postojećeg opločenja od kamenih benkovačkih ploča za potrebe pješačkih staza (postojeći slojevi su: min 15 cm nevezani granulirani kameni materijal 0/63 mm, 10 cm betona, 4 cm morta i 5 cm opločenja od kamenih benkovačkih ploča), s utovarom i prijevozom na deponiju. Stavka obuhvaća sav rad, materijal i opremu potrebnu za potpuno dovršenje stavke. </t>
  </si>
  <si>
    <t>Izvedba, kontrola kakvoće i obračun prema OTU 2-02.</t>
  </si>
  <si>
    <t xml:space="preserve">Obračun po m3 iskopa, mjereno u sraslom stanju. </t>
  </si>
  <si>
    <t xml:space="preserve">Strojni široki iskop tla (s prijevozom na deponiju) postojećeg površinskog trošnog kamenog materijala (različite veličine kamenja na površini odmorišta). Stavka obuhvaća široki iskop s ručnim dotjeravanjem, utovar, odvoz na deponiju i sve troškove odlaganja. </t>
  </si>
  <si>
    <t xml:space="preserve">Simbol strelice za ravno H22. Dužina strelice za ravno iznosi 5 m. Obračun je po komadu stvarno uklonjene horizontalne signalizacije. </t>
  </si>
  <si>
    <r>
      <t>m</t>
    </r>
    <r>
      <rPr>
        <vertAlign val="superscript"/>
        <sz val="10"/>
        <rFont val="Arial"/>
        <family val="2"/>
      </rPr>
      <t>2</t>
    </r>
  </si>
  <si>
    <t xml:space="preserve">Zaustavna isprekidana crta H15 (ispred pješačkog prijelaza). Dimenzija 0.5 x 0.5 m. Obračun je po m2 stvarno uklonjene horizontalne signalizacije. </t>
  </si>
  <si>
    <t>Izvedba i kontrola kakvoće prema OTU 9.01 i 9.01.3.</t>
  </si>
  <si>
    <t>Postavljanje prometnog znaka C02</t>
  </si>
  <si>
    <t>Postavljanje prometnog znaka B45</t>
  </si>
  <si>
    <t>Stavka obuhvaća nabavu, utovar, prijevoz i montažu stakla na mjesto ugradnje. Staklo je dimenzija 241 x 58 x 1 cm (Izvođač na terenu mora točno utvrditi dimenzije radi ugradnje na postojeće pozicije i postojeći pričvrsni pribor). Staklo je laminirano, što znači da treba biti napravljeno u dva sloja debljine 5 mm između kojih se nalazi prozirna folija. Stavka obuhvaća sav kompletan rad, materijal i sredstva za kompletno dovršenje stavke</t>
  </si>
  <si>
    <t>Reflektor na stupu cestovne rasvjete</t>
  </si>
  <si>
    <t>Obračun po komadu montiranog reflektora.</t>
  </si>
  <si>
    <t>Reflektor ispod podvožnjaka</t>
  </si>
  <si>
    <t>Zamjena žarulje 400W u postojećoj svjetiljci</t>
  </si>
  <si>
    <t>Obračun po komadu zamijenjene žarulje.</t>
  </si>
  <si>
    <t>Zamjena žarulje 150W u postojećoj svjetiljci</t>
  </si>
  <si>
    <t>Zamjena žarulje 100W u postojećoj svjetiljci</t>
  </si>
  <si>
    <t>Zamjena žarulje 70W u postojećoj svjetiljci</t>
  </si>
  <si>
    <t>Regulator rasvjete</t>
  </si>
  <si>
    <t xml:space="preserve">Nabava, prijevoz, ugradnja i spajanje regulatora rasvjete  tip ELREM elReg R 1 x 7 kW u ormar cestovne rasvjete.
Stavka uključuje i utvrđivanje neispravnog regulatora rasvjete te njegovu demontažu i zbrinjavanje.
Tiristorski kontroleri(dimmer-i) i regulatori rasvjete  elReg R su porodica uređaja za regulaciju intenziteta rasvjete svih vrsta svjetlosnih izvora. Regulator ima ugrađeno aktivno automatsko ograničenje izlaznog napona za stabilizaciju trajnih prenapona u pojnoj mreži i prenaponsku zaštitu, što osigurava nazivne naponske uvjete žaruljama i kod povišenog napona mreže, odnosno znatno duži životni vijek žarulja. 
Jedinična cijena obuhvaća sav rad, opremu i materijal potreban za potpuno dovršenje stavke. </t>
  </si>
  <si>
    <t>Obračun po komadu regulatora rasvjete.</t>
  </si>
  <si>
    <t>Upravljački modul</t>
  </si>
  <si>
    <t xml:space="preserve">Nabava, isporuka, ugradnja i spajanje upravljačkog modula regulatora rasvjete ELREM elReg R 1 x 7 kW.
Modul regulatora rasvjete se ugrađuje unutar ormara cestovne rasvjete.
Stavka uključuje i utvrđivanje neispravnog upravljačkog modula te njegovu demontažu i zbrinjavanje.
Jedinična cijena obuhvaća sav rad, opremu i materijal potreban za potpuno dovršenje stavke. </t>
  </si>
  <si>
    <t>Obračun po komadu upravljačkog modula.</t>
  </si>
  <si>
    <t>Bravica za ormar</t>
  </si>
  <si>
    <t xml:space="preserve">Nabava, isporuka i montaža odgovarajuće tipske bravice za zatvaranje/zaključavanje ormara tip kao Rittal Cam Lock ili jednakovrijedna. 
Stavka obuhvaća demontažu i zbrinjavanje 2 kom neispravnih brava za zatvaranje na ormarima HEP-a u postrojenju TS 10(20)/0,4kV uz montažu novih, te montažu jedne dodatne bravice na razdjelnom ormaru rasvjete u podvožnjaku oznake +RP 1 koji trenutno nema zaključavanje.
Jedinična cijena obuhvaća sav rad, opremu i materijal potreban za potpuno dovršenje stavke. </t>
  </si>
  <si>
    <t>Obračun po kom.</t>
  </si>
  <si>
    <t>Osigurači</t>
  </si>
  <si>
    <t xml:space="preserve">Nabava, isporuka i ugradnja osigurača tipa 3 NVO 1C 80 A gG.
Osigurače je potrebno ugraditi na pruge osigurača u TS postrojenju na NN/0,4kV strani HAC-a gdje trenutno nedostaju.
Jedinična cijena obuhvaća sav rad, opremu i materijal potreban za potpuno dovršenje stavke. </t>
  </si>
  <si>
    <t>Obračun po kom osigurača.</t>
  </si>
  <si>
    <t>Grijači razdjelnika</t>
  </si>
  <si>
    <t>Obračun po kom montiranog grijača.</t>
  </si>
  <si>
    <t>Termostat ventilatora</t>
  </si>
  <si>
    <t>Obračun po kom montiranog termostata.</t>
  </si>
  <si>
    <t>Kondenzator za kompenzaciju jalove snage</t>
  </si>
  <si>
    <t>Obračun po kom ugrađenog kondenzatora.</t>
  </si>
  <si>
    <t>Sklopnik</t>
  </si>
  <si>
    <t>Obračun po kom ugrađenog sklopnika.</t>
  </si>
  <si>
    <t>Razdjelnik u stupu rasvjete</t>
  </si>
  <si>
    <t>Zaštitni vodič PY/F 6 mm²</t>
  </si>
  <si>
    <t>Nabava, prijevoz i spajanje PY/F 6 mm2 dužine 0,5 m, za premoštenje stupne razdjelnice na uzemljeni metalni dio stupa javne rasvjete.  Jedinična cijena obuhvaća sav rad, opremu i materijal potreban za potpuno dovršenje stavke.</t>
  </si>
  <si>
    <t>Zaštitni vodič PY/F 16 mm²</t>
  </si>
  <si>
    <t>Fe/Zn traka 30x4mm (120mm2)</t>
  </si>
  <si>
    <t>Nabava, prijevoz i polaganje pocinčane čelične trake Fe/Zn 30x4 mm za izradu uzemljenja.
Jedinična cijena obuhvaća sav rad, opremu i materijal potreban za potpuno dovršenje stavke.</t>
  </si>
  <si>
    <t>Obračun po m1 uzemljivačke trake.</t>
  </si>
  <si>
    <t>Križne spojnice Fe/Zn 60x60 mm</t>
  </si>
  <si>
    <t>Dobava, isporuka i ugradnja križnih spojnica Fe/Zn 60x60 mm za spajanje pocinčane čelične trake Fe/Zn 30x4 mm. Stavka obuhvaća izradu spojeva na traci preklapanjem u križnoj spojnici te zaštitu spojeva bitumenskim premazom.
Jedinična cijena obuhvaća sav rad, opremu i materijal potreban za potpuno dovršenje stavke.</t>
  </si>
  <si>
    <t>Obračun po komadu križne spojnice.</t>
  </si>
  <si>
    <t>Ispitivanje razdjelnika</t>
  </si>
  <si>
    <t xml:space="preserve">Ispitivanje instalacija </t>
  </si>
  <si>
    <t xml:space="preserve">Ispitivanje cjelokupne instalacije cestovne rasvjete, izvršenje svih potrebnih mjerenja, te izrada izvještaja u 3 primjerka u cilju dokaza kontrole kvalitete električne instalacije i to:
- mjerenje otpora izolacije
- ispitivanje prekida vodiča u kabelu
- ispitivanje zaštite od previsokog napona dodira
- mjerenje pada napona
- mjerenje otpora petlje
- ispitivanje sustava uzemljenja i izjednačenja potencijala i mjerenje otpora uzemljivača
- ispitivanje funkcionalnosti zaštite automatskim isklapanjem
- ispitivanje povezanosti metalnih masa
- dostava izjava o sukladnosti
Jedinična cijena obuhvaća sav rad, opremu i materijal potreban za potpuno dovršenje stavke. </t>
  </si>
  <si>
    <t>Sheme razdjelnika</t>
  </si>
  <si>
    <t>Obračun po komadu ormara.</t>
  </si>
  <si>
    <t>Oznake razdjelnika</t>
  </si>
  <si>
    <t xml:space="preserve">Stavka obuhvaća nabavu, prijevoz i montažu pločice za označavanje razdjelnika cestovne rasvjete.
Jedinična cijena obuhvaća sav rad, opremu i materijal potreban za potpuno dovršenje stavke. </t>
  </si>
  <si>
    <t>Oznake stupova</t>
  </si>
  <si>
    <t xml:space="preserve">Stavka obuhvaća nabavu, prijevoz i montažu pločice za označavanje stupa cestovne rasvjete.
Jedinična cijena obuhvaća sav rad, opremu i materijal potreban za potpuno dovršenje stavke. </t>
  </si>
  <si>
    <t>Obračun po komadu stupa.</t>
  </si>
  <si>
    <t>Dodatna AKZ zaštita podnožja stupa</t>
  </si>
  <si>
    <t>Odvoz viška materijala</t>
  </si>
  <si>
    <t>Stavka obuhvaća utovar, odvoz i istovar viška materijala i građevinskog otpada na deponiju ili mjesto oporabe po izboru izvođača radova ili investitora.</t>
  </si>
  <si>
    <t>Obračun po m³.</t>
  </si>
  <si>
    <t>CESTOVNA RASVJETA - NEDOSTACI</t>
  </si>
  <si>
    <t>UKUPNO CESTOVNA RASVJETA:</t>
  </si>
  <si>
    <t>Izrada - obilježavanje mjesta za parkiranje - koso (H61-1) - za teretna vozila.</t>
  </si>
  <si>
    <t>Izrada - obilježavanje mjesta za parkiranje-okomito (H61-1) - za kampere.</t>
  </si>
  <si>
    <t>1.4.</t>
  </si>
  <si>
    <t>1.5.</t>
  </si>
  <si>
    <t>Isprekidana razdjelna crta 1/1 m</t>
  </si>
  <si>
    <t>Isprekidana razdjelna crta 3/3 m</t>
  </si>
  <si>
    <t>Puna razdjelna crta</t>
  </si>
  <si>
    <t>m2</t>
  </si>
  <si>
    <t>Mjere isprekidane crte za zaustavljanje u obliku pravokutnika H15</t>
  </si>
  <si>
    <t>Pješački prijelaz</t>
  </si>
  <si>
    <t>Izrada - obilježavanje mjesta za parkiranje-okomito (H61) - za osobna vozila.</t>
  </si>
  <si>
    <t xml:space="preserve">Izrada-obilježavanje mjesta za parkiranje-okomito (H61) bijele boje Tip II, izvedene bojom, minimalne debljine suhog sloja 330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Dimenzije parkinga 2.5 x 5.0 m, širina crte 12 cm. </t>
  </si>
  <si>
    <t xml:space="preserve">Izrada-obilježavanje mjesta za parkiranje-okomito (H61) žute boje Tip II, izvedene bojom, minimalne debljine suhog sloja 330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Dimenzije parkinga 2.5 x 5.0 m, širina crte 12 cm. </t>
  </si>
  <si>
    <t>Izrada - obilježavanje mjesta za parkiranje-okomito (H61) - osobe s invaliditetom.</t>
  </si>
  <si>
    <t xml:space="preserve">Izrada-obilježavanje mjesta za parkiranje-okomito (H61) bijele boje Tip II, izvedene bojom, minimalne debljine suhog sloja 330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Dimenzije parkinga 3.5 x 15.50 m, širina crte 12 cm. </t>
  </si>
  <si>
    <t xml:space="preserve">Izrada-obilježavanje mjesta za parkiranje-okomito (H61) bijele boje Tip II, izvedene bojom, minimalne debljine suhog sloja 330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Dimenzije parkinga 3.5 x 15.75 m s oznakom BUS  H53, širina crte 12 cm. </t>
  </si>
  <si>
    <t>Izrada - obilježavanje mjesta za parkiranje - koso (H61 i H53) - za autobuse.</t>
  </si>
  <si>
    <t xml:space="preserve">Izrada-obilježavanje mjesta za parkiranje-okomito (H61) bijele boje Tip II, izvedene bojom, minimalne debljine suhog sloja 330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Dimenzije parkinga 2.5 x 15.0 m, širina crte 12 cm. </t>
  </si>
  <si>
    <t>Izrada razdjelne crte bijele boje isprekidane, punog/praznog polja 1/1 m, širine 12 cm, Tip II, izvedene bojom, minimalne debljine suhog sloja 330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t>
  </si>
  <si>
    <t>Izrada razdjelne crte bijele boje isprekidane, punog/praznog polja 3/3 m, širine 12 cm, Tip II, izvedene bojom, minimalne debljine suhog sloja 330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t>
  </si>
  <si>
    <t>Izrada razdjelne crte bijele boje pune, širine 12 cm, Tip II, izvedene bojom, minimalne debljine suhog sloja 330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t>
  </si>
  <si>
    <t>Izrada polja za usmjeravanje prometa između dva traka s istim smjerovima (H45) bijele boje Tip II, izvedene bojom, minimalne debljine suhog sloja 330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t>
  </si>
  <si>
    <t xml:space="preserve"> Obračun je po komadu izvedenih oznaka.</t>
  </si>
  <si>
    <t>Izrada strelica za označavanje dva smjera bijele boje Tip II, izvedene bojom, minimalne debljine suhog sloja 330 μm, minimalnih karakteristika Q3, R5, RW3, B3, S1, dužine 5,0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t>
  </si>
  <si>
    <t>Izvedba, kontrola kakvoće i obračun prema OTU 9-02 i 9-02.2.</t>
  </si>
  <si>
    <r>
      <t xml:space="preserve"> Obračun je po m</t>
    </r>
    <r>
      <rPr>
        <vertAlign val="superscript"/>
        <sz val="10"/>
        <rFont val="Arial"/>
        <family val="2"/>
      </rPr>
      <t>2</t>
    </r>
    <r>
      <rPr>
        <sz val="10"/>
        <rFont val="Arial"/>
        <family val="2"/>
      </rPr>
      <t xml:space="preserve"> izvedenih oznaka.</t>
    </r>
  </si>
  <si>
    <t>1.6.</t>
  </si>
  <si>
    <t>1.7.</t>
  </si>
  <si>
    <t>1.8.</t>
  </si>
  <si>
    <t>1.9.</t>
  </si>
  <si>
    <t>1.10.</t>
  </si>
  <si>
    <t>1.11.</t>
  </si>
  <si>
    <t>1.12.</t>
  </si>
  <si>
    <t>1.13.</t>
  </si>
  <si>
    <t>1.14.</t>
  </si>
  <si>
    <t>1.15.</t>
  </si>
  <si>
    <t>Izrada pješačkog prijelaza (H19) bijele boje Tip II, izvedene bojom, minimalne debljine suhog sloja 330 μm, minimalnih karakteristika Q3, R5, RW3, B3, pojačane otpornosti na klizanje (SRT&gt;60), širine 2,0 m, širine trake, puno/prazno polje 0,5/0,5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t>
  </si>
  <si>
    <t>Strelice za vođenje prometa H22 (ravno)</t>
  </si>
  <si>
    <t>Strelice za vođenje prometa H23 (lijevo)</t>
  </si>
  <si>
    <t>Strelice za vođenje prometa H24 (desno)</t>
  </si>
  <si>
    <t>Strelice za vođenje prometa H28 (ravno i lijevo)</t>
  </si>
  <si>
    <t>Izrada strelica za označavanje jednog smjera bijele boje Tip II, izvedene bojom, minimalne debljine suhog sloja 330 μm, minimalnih karakteristika Q3, R5, RW3, B3, S1, dužine 5,0 m.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t>
  </si>
  <si>
    <t>Izrada polja za usmjeravanje prometa ispred otoka za razdvajanje prometnih tokova (H47-1)</t>
  </si>
  <si>
    <t>1.16.</t>
  </si>
  <si>
    <t xml:space="preserve">Izrada polja za usmjeravanje prometa ispred otoka za razdvajanje prometnih tokova (H47-1) bijele boje Tip II, izvedene bojom, minimalne debljine suhog sloja 330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 </t>
  </si>
  <si>
    <t xml:space="preserve">Obračun je po m2 izvedenih oznaka. </t>
  </si>
  <si>
    <t>Vađenje, demontiranje i zbrinjavanje prometnih stupova.</t>
  </si>
  <si>
    <t xml:space="preserve">Vađenje, demontiranje i zbrinjavanje nosača (stupova) prometnih znakova.  Ovaj rad obuhvaća vađenje i pažljivo demontiranje nosača prometnih znakova, utovar i prijevoz na deponiju. Stavka obuhvaća sav rad, materijal i opremu potrebnu za potpuno dovršenje stavke. </t>
  </si>
  <si>
    <t>Obračun je po komadu zbrinutih nosača (stupova)</t>
  </si>
  <si>
    <t xml:space="preserve">Nabava, isporuka, ugradnja i spajanje termostata ventilatora, 1 radni kontakt, plavi, oznake B2 u ormaru cestovne rasvjete ORE-3.
Karakteristike termostata su slijedeće:
- širina 40,00mm
- visina 72,00mm
- dubina 36,00mm
- masa 0,05kg
- Min. temperatura okoline -40°C
- Maks. temperatura okoline 80°C
- Nazivni napon 230V-AC
- Podešenje temperature 0° - 60° C
- IP stupanj zaštite IP20
- Boja RAL 7035 (svijetlo siva)
- Proizvođač Schrack
Prije ugradnje predmetnog termostata je prethodno potrebno izvršiti uklanjanje i zbrinjavanje postojećeg neispravnog termostata iz ormara.
Jedinična cijena obuhvaća sav rad, opremu i materijal potreban za potpuno dovršenje stavke. 
</t>
  </si>
  <si>
    <t xml:space="preserve">Nabava, isporuka i ugradnja grijača razdjelnika 230V, 50Hz / 100W slijedećih karakteristika:
- širina 70,00mm
- visina 175,00mm
- dubina 50,00mm
- masa 0,51kg
- Min. temperatura okoline -40°C
- Maks. temperatura okoline 70°C
- IP stupanj zaštite IP20
- Klasa zaštite I
Grijači se ugrađuju u ormare cestovne rasvjete oznake ORE-1, ORE-2 i ORE-3 pri čemu je prethodno potrebno izvršiti uklanjanje i zbrinjavanje postojećih neispravnih grijača iz ormara.
Jedinična cijena obuhvaća sav rad, opremu i materijal potreban za potpuno dovršenje stavke. 
</t>
  </si>
  <si>
    <t xml:space="preserve">Dobava, isporuka, ugradnja i spajanje stupne razdjelnice s dva osigurača i stezaljkama za priključak kabela do 4x25 mm2, ulaz/izlaz do 3 kabela 4x25 mm2, minimalno IP 44. Stavka obuhvaća nabavu, prijevoz i ugradnju stupne razdjelnice.
Jedinična cijena obuhvaća sav rad, opremu i materijal potreban za potpuno dovršenje stavke.
</t>
  </si>
  <si>
    <t xml:space="preserve">Stavka obuhvaća pregled postojećeg razdjelnika, označavanje ugrađenih elemenata te izradu ažurirane jednopolne sheme razdjelnika prema postojećim ili novonapisanim oznakama elemenata, printanje i odlaganje jednopolne sheme u razdjelnik kao i predaja kopije sheme naručitelju.
Jedinična cijena obuhvaća sav rad, opremu i materijal potreban za potpuno dovršenje stavke. 
</t>
  </si>
  <si>
    <t xml:space="preserve">Izrada temelja stupa od betona klase C 25/30 s iskopom u materijalu "B" kategorije, oblika krnje piramide čije su stranice donjeg kvadrata 40 cm, gornjeg 30 cm, a visine 70 cm.  Stavka obuhvaća iskop za temelje; dobavu, ugradbu i njegu betona; dobavu i ugradbu ankera (s ankerom na donjem dijelu u beton s min. 0,2m³ betona po jednom stupu ) i podložnih pločica za pričvršćenje stupa; zatrpavanje temelja; utovar viška materijala u prijevozno sredstvo i prijevoz do mjesta oporabe ili zbrinjavanja, odnosno sav rad, opremu i materijal potreban za potpuno dovršenje stavke.   </t>
  </si>
  <si>
    <t>Izrada taktilnog polja upozorenja čepaste strukture</t>
  </si>
  <si>
    <t xml:space="preserve">Obračun je po metru postavljenih taktilnih polja. </t>
  </si>
  <si>
    <t xml:space="preserve">Izrada taktilnog polja upozorenja čepaste strukture. Taktilna polja postavljaju se prema projektu, a u skladu s važećim Pravilnikom o osiguranju pristupačnosti građevina osobama s invaliditetom i smanjene pokretljivosti te važećim hrvatskim normama koje reguliraju to područje. Jedinična cijena obuhvaća nabavu, prijevoz i ugradnju taktilnog polja prema detaljima iz projekta. Taktilna crta upozorenja od opločnika čepaste strukture širine 40cm i debljine 8cm. U cijenu ulazi sav rad, materijal prijevoz i sve ostalo što je potrebno za potpuni dovršetak posla uključujući potrebna ispitivanja kakvoće materijala i rada. </t>
  </si>
  <si>
    <t>1.17.</t>
  </si>
  <si>
    <t>2.3.</t>
  </si>
  <si>
    <t>2.4</t>
  </si>
  <si>
    <t>2.5.</t>
  </si>
  <si>
    <t>2.6</t>
  </si>
  <si>
    <t>Nabava, prijevoz i postavljanje stupova od FeZn pocinčanih cijevi, Ø 63,5 mm. Stupovi se postavljaju u skladu s važećim Pravilnikom o prometnim znakovima, opremi i signalizaciji na cestama i važećim hrvatskim normama koje reguliraju to područje. U cijeni je uključena dobava i postava stupova prema projektu, svi prijevozi i prijenosi sa skladištenjem te sav rad i materijal za ugradnju po uvjetima iz projekta.</t>
  </si>
  <si>
    <r>
      <t>Obračun po m</t>
    </r>
    <r>
      <rPr>
        <vertAlign val="superscript"/>
        <sz val="10"/>
        <rFont val="Arial"/>
        <family val="2"/>
      </rPr>
      <t>2</t>
    </r>
    <r>
      <rPr>
        <sz val="10"/>
        <rFont val="Arial"/>
        <family val="2"/>
      </rPr>
      <t xml:space="preserve"> očišćene površine.</t>
    </r>
  </si>
  <si>
    <t xml:space="preserve">Rad obuhvaća zaštitu komunalnih instalacija i priključaka prema uputama vlasnika vodova, koji tijekom radova mogu biti ugroženi. Jedinična cijena obuhvaća sav rad, opremu i materijal potreban za potpuno dovršenje stavke.  Zaštita prema izdanim posebnim uvjetima i prema uputama vlasnika instalacija. Zaštita se vrši PVC polucijevima 100-250 mm uz betonsku oblogu betonom C16/20.
Instalacije koje se nalaze na lokaciji radova su: 
 - vodoopskrbni cjevovod,
- EKI kabel,
- EE kabeli,
- DTK kanalizacija 
Stavka uključuje sve nepredviđene radove, materijal i alat za potpuno dovršenje stavke. </t>
  </si>
  <si>
    <r>
      <t>Obračun po m</t>
    </r>
    <r>
      <rPr>
        <vertAlign val="superscript"/>
        <sz val="10"/>
        <rFont val="Arial"/>
        <family val="2"/>
      </rPr>
      <t>2</t>
    </r>
    <r>
      <rPr>
        <sz val="10"/>
        <rFont val="Arial"/>
        <family val="2"/>
      </rPr>
      <t xml:space="preserve"> postavljenog drvenog sjedišta. </t>
    </r>
  </si>
  <si>
    <t>Obračun je po m2 porušenih i uklonjenih pješačkih staza od benkovačkog kamena.</t>
  </si>
  <si>
    <t xml:space="preserve">Stavka obuhvaća nabava, dopremu i ugradnju drvenih sjedišta od hrastovih obrađenih platica veličine 15 x 184 x 4.5 cm koje su prethodno impregnirane za zaštitu drva od insekata, gljivica i atmosferskih utjecaja. Prije upotrebe sredstvo za impregnaciju mora se dobro promiješati te nanijeti kistom na drvo koje mora biti suho i čisto. Potom se na drvo nanosi postojana debeloslojna (bezbojna / prozirna) lazura s UV filtrima i apsorberima te pigmentima postojanim na klimatske utjecaje koji sprječavaju propadanje premaza. Lazura se nanosi u dva sloja kistom ili valjkom na već raniju impregnaciju. Vrijeme sušenja između pojedinih slojeva treba biti 24 h. Nakon nanošenja prvog nanosa površinu drva treba lagano brusiti i očistiti od prašine. Temperatura pri premazivanju ne smije biti niža od 10 C, a također treba izbjegavati premazivanje na jakom suncu. 
Uključen sav rad, materijal i sredstva za ugradnju drvenih sjedišta (drvene hrastove platice, sidra, vijci i ostala spojna sredstva kao i svi potrebni spojevi, elementi potrebni za transport, manipulaciju i sklapanje u cjelinu i ostalo). 
Stavka uključuje sve nepredviđene radove, materijal i alat za potpuno dovršenje stavke.
Na jednu samostalnu klupu postavlja se 3 reda hrastovih platica te to ujedno čini jedno sjedište. </t>
  </si>
  <si>
    <t>Stavka obuhvaća nabavu, dopremu i ugradnju sjedišta od hrastovih platica. Drvena sjedišta veličine su 220 x 40 cm, 211 x 40 cm, 138 x 40 cm i 260 x 45 cm. Hrastove platice su profila 12.5 x 5 cm koje su prethodno impregnirane za zaštitu drva od insekata, gljivica i atmosferskih utjecaja. Prije upotrebe sredstvo za impregnaciju mora se dobro promiješati te nanijeti kistom na drvo koje mora biti suho i čisto. Potom se na drvo nanosi postojana debeloslojna (bezbojna / prozirna) lazura s UV filtrima i apsorberima te pigmentima postojanim na klimatske utjecaje koji sprječavaju propadanje premaza. Lazura se nanosi u dva sloja kistom ili valjkom na već raniju impregnaciju.Vrijeme sušenja između pojedinih slojeva treba biti 24 h. Nakon nanošenja prvog nanosa površinu drva treba lagano brusiti i očistiti od prašine. Temperatura pri premazivanju ne smije biti niža od 10 C, a također treba izbjegavati premazivanje na jakom suncu. 
Uključen sav rad, materijal i sredstva za ugradnju drvenih sjedišta (sidra, vijci i ostala spojna sredstva kao i svi potrebni spojevi, elementi potrebni za transport, manipulaciju i sklapanje u cjelinu i ostalo). Stavka uključuje sve nepredviđene radove, materijal i alat za potpuno dovršenje stavke.
Na jednu samostalnu klupu postavlja se 3 reda hrastovih platica te to ujedno čini jedno sjedište.</t>
  </si>
  <si>
    <t>Stavka uključuje nabavu, dobavu i ugradnju drvene ploče od obrađene hrastovine, veličine 80 x 180 x 8 cm, koja je prethodno impregnirana za zaštitu drva od insekata, gljivica i atmosferskih utjecaja. Prije upotrebe sredstvo za impregnaciju mora se dobro promiješati te nanijeti kistom na drvo koje mora biti suho i čisto. Potom se na drvo nanosi postojana debeloslojna (bezbojna / prozirna) lazura s UV filtrima i apsorberima te pigmentima postojanim na klimatske utjecaje koji sprječavaju propadanje premaza. Lazura se nanosi u dva sloja kistom ili valjkom na već raniju impregnaciju.Vrijeme sušenja između pojedinih slojeva treba biti 24 h. Nakon nanošenja prvog nanosa površinu drva treba lagano brusiti i očistiti od prašine. Temperatura pri premazivanju ne smije biti niža od 10 C, a također treba izbjegavati premazivanje na jakom suncu. 
Uključen sav rad, materijal i sredstva za postavljanje drvene ploče na stol (sidra, vijci i ostala spojna sredstva i ostalo). Stavka uključuje sve nepredviđene radove, materijal i alat za potpuno dovršenje stavke.</t>
  </si>
  <si>
    <t>Nabava, doprema i postava metalnog kontejnera tipa Kova ili odgovarajući zapremine 5 m³ i postava na već postojeću opločenu površinu.</t>
  </si>
  <si>
    <t xml:space="preserve">Pješački prijelaz H19, dimenzija 3 x 0.5 m. Obračun je po m2 stvarno uklonjene horizontalne signalizacije. </t>
  </si>
  <si>
    <t>Strelice za skretanje prometa i najave završetka pretjecanja H45</t>
  </si>
  <si>
    <t xml:space="preserve">Nabava, prijevoz, montaža i spajanje reflektora tehničkih karakteristika tip kao SiCOMPACT A2 MIDI, proizvođač Siteco, snage žarulje 250W, svjetlosni tok 30.000-35.000 lm i VTNa žaruljom 250W na stup oznake 120, visine 16m.
Reflektor s jednom žaruljom je asimetrične distribucije svjetlosnog toka, aluminijskog kućišta sive boje dimenzija 565x465x155mm ukupne mase reflektora 18,1kg, IP66 stupnja zaštite od prodora vode i vlage.
Napajanje reflektora je 230VAC, grlo žarulje je tip E40 a pristup žarulji i predspojnim napravama je moguć bez upotrebe alata.
Jedinična cijena obuhvaća sav rad, opremu i materijal potreban za potpuno dovršenje stavke. </t>
  </si>
  <si>
    <t xml:space="preserve">Stavka obuhvaća zamjenu postojećeg neispravnog reflektora s konstrukcije nadvožnjaka koji služi za rasvjetu površine ispod nadvožnjaka.
Potrebno je na licu mjesta utvrditi koji točno reflektor je neispravan, izvršiti demontažu i zbrinjavanje neispravnog te nabavku, prijevoz, montažu i spajanje novog reflektora.
Utvrditi tip i snagu postojećeg reflektora te ugraditi identičan ili sličan tip reflektora.
Jedinična cijena obuhvaća sav rad, opremu i materijal potreban za potpuno dovršenje stavke. </t>
  </si>
  <si>
    <t xml:space="preserve">Zamjena neispravne žarulje snage 400W na stupovima cestovne rasvjete oznake 8, 9 i 18. 
Navedeni stupovi rasvjete su visine 16m s dvije opozitno orijentirane cestovne svjetiljke i nalaze se u središnjem cestovnom pojasu autoceste. 
Neispravne žarulje za koje se predviđa zamjena su na desnoj strani u preticajnoj traci.
Prije izvršenja predmetne stavke potrebno je izvršiti vizualni pregled i ostalih stupova tog tipa te prema potrebi i na njima izvršiti zamjenu žarulja. 
Stavka obuhvaća demontažu i zbrinjavanje postojeće neispravne žarulje te nabavu, prijevoz i montažu nove žarulje snage 400W za cestovnu svjetiljku tip ALFALUX LVC-21 PS (400W). 
Grlo žarulje je tip E40 a žarulju je moguće postaviti uzdužno u tri položaja. Pristup žarulji i predspojnim napravama je moguć bez upotrebe alata.
Svjetiljka je opremljena rastavnom stezaljkom koja prilikom otvaranja poklopca odvaja napajanje električnom energijom.
Jedinična cijena obuhvaća sav rad, opremu i materijal potreban za potpuno dovršenje stavke. </t>
  </si>
  <si>
    <t xml:space="preserve">Zamjena neispravne žarulje snage 150W na stupovima cestovne rasvjete oznake 71 i 86. 
Navedeni stupovi rasvjete su visine 11m s jednom  cestovnom svjetiljkom. 
Prije izvršenja predmetne stavke potrebno je izvršiti vizualni pregled i ostalih stupova tog tipa te prema potrebi i na njima izvršiti zamjenu žarulja. 
Stavka obuhvaća demontažu i zbrinjavanje postojeće neispravne žarulje te nabavu, prijevoz i montažu nove žarulje snage 150W za cestovnu svjetiljku tip ALFALUX LVC-21 PS (150W). 
Grlo žarulje je tip E40 a žarulju je moguće postaviti uzdužno u tri položaja. Pristup žarulji i predspojnim napravama je moguć bez upotrebe alata.
Svjetiljka je opremljena rastavnom stezaljkom koja prilikom otvaranja poklopca odvaja napajanje električnom energijom.
Jedinična cijena obuhvaća sav rad, opremu i materijal potreban za potpuno dovršenje stavke. </t>
  </si>
  <si>
    <t xml:space="preserve">Zamjena neispravne žarulje snage 100W na stupovima rasvjete oznake 112, 113 i 114. 
Navedeni stupovi rasvjete su visine 3,5m s jednom svjetiljkom. 
Prije izvršenja predmetne stavke potrebno je izvršiti vizualni pregled i ostalih stupova tog tipa te prema potrebi i na njima izvršiti zamjenu žarulja. 
Stavka obuhvaća demontažu i zbrinjavanje postojeće neispravne žarulje te nabavu, prijevoz i montažu nove žarulje snage 100W za cestovnu svjetiljku tip Disano 1762 LANTERNA (100W). 
Jedinična cijena obuhvaća sav rad, opremu i materijal potreban za potpuno dovršenje stavke. </t>
  </si>
  <si>
    <t xml:space="preserve">Zamjena neispravne žarulje snage 70W na stupovima rasvjete oznake 106 i 107. 
Navedeni stupovi rasvjete su visine 3,5m s jednom svjetiljkom. 
Prije izvršenja predmetne stavke potrebno je izvršiti vizualni pregled i ostalih stupova tog tipa te prema potrebi i na njima izvršiti zamjenu žarulja. 
Stavka obuhvaća demontažu i zbrinjavanje postojeće neispravne žarulje te nabavu, prijevoz i montažu nove žarulje snage 70W za cestovnu svjetiljku tip Disano 1762 LANTERNA (70W). 
Jedinična cijena obuhvaća sav rad, opremu i materijal potreban za potpuno dovršenje stavke. </t>
  </si>
  <si>
    <t xml:space="preserve">Nabava, isporuka, ugradnja i spajanje kondenzatora za kompenzaciju jalove snage 400V-3P-20 kVAr SCHRACK.
Kondenzatori se ugrađuju u postojeće ormare cestovne rasvjete u kojima isti nedostaju, a to su ormari oznake ORE-1 i ORE-4.
Karakteristike kondenzatorske baterije su sljedeće:
- visina 278,00mm
- promjer 85,00mm
- masa 0,80kg
Jedinična cijena obuhvaća sav rad, opremu i materijal potreban za potpuno dovršenje stavke. </t>
  </si>
  <si>
    <t xml:space="preserve">Nabava, isporuka, ugradnja i spajanje sklopnika tip SCHRACK LA30743, 3P, 70A / 230VAC u ormaru cestovne rasvjete ORE-4.
Karakteristike sklopnika su sljedeće:
- širina 60,00mm
- visina 110,00mm
- dubina 96,00mm
- masa 0,85kg
- disipacija snage 23,50W
- Min. temperatura okoline -40°C
- Maks. temperatura okoline 60°C
Prije ugradnje predmetnog sklopnika je prethodno potrebno izvršiti uklanjanje i zbrinjavanje postojećeg neispravnog sklopnika iz ormara.
Jedinična cijena obuhvaća sav rad, opremu i materijal potreban za potpuno dovršenje stavke. 
</t>
  </si>
  <si>
    <t xml:space="preserve">Nabava, isporuka, ugradnja i spajanje zaštitnog vodiča PY/F 16 mm2 dužine 1,0 m, za premoštenje uzemljenja na kabelskim razvodnim ormarima, za povezivanje na združeno uzemljenje svih metalnih konstrukcija, metalnih kabelskih kanala i kućišta opreme prometno informacijskog sustava. 
Stavka uključuje kabelske stopice, šarafe, matice, podložne pločice i termoskupljajuće cijevi za izolaciju instalacija.Ovo su većinom spojevi s FeZn trakom za uzemljenje. Jedinična cijena obuhvaća sav rad, opremu i materijal potreban za potpuno dovršenje stavke.
</t>
  </si>
  <si>
    <t xml:space="preserve">Ispitni protokoli razdjelnika cestovne rasvjete u skladu s NN 87/10 i HRN EN 60439-5.
Stavka obuhvaća ispitivanje razdjelnih ormara te električne instalacije te izdavanje ispitnih protokola za:
- Svojstva materijala i dijelova kućišta
- IP stupanj zaštite razdjelnika
- Izolacijski zračni razmaci i puzne staze
- Zaštita od električnog udara i cjelovitost zaštitnih krugova
- Ugradnja sklopne opreme i uređaja
- Interni električni krugovi i spojevi
- Stezaljke za spojne kabele
- Dielektrična svojstva
- Ograničenje porasta temperature u razdjelniku u radu
- Podnosivost struje kratkog spoja
- Elektromagnetska kompatibilnost
- Mehanička ispravnost u normalnom radu  </t>
  </si>
  <si>
    <t xml:space="preserve">Stavka obuhvaća:
- Pripremu i čišćenje stupa
- nabavu i isporuku dvokomponentne epoksidne mase (bitumena) te premazivanje stupa i temeljne ploče u dva sloja (temeljni 80 mikrona + završni 80 mikrona) do visine stupa od 0,6 m.
Jedinična cijena obuhvaća sav rad, opremu i materijal potreban za potpuno dovršenje stavke. 
</t>
  </si>
  <si>
    <t>Stavka obuhvaća uklanjanje-frezanje postojeće horizontalne signalizacije odgovarajućom mehanizacijom, unutar granica zahvata, uključujući utovar u prijevozno sredstvo i odvoz na mjesto oporabe ili zbrinjavanja. Stavka uključuje sve nepredviđene radove, materijal i alat za potpuno dovršenje stavke.</t>
  </si>
  <si>
    <t xml:space="preserve">Stavka obuhvaća izradu horizontalne signalizacije bijele boje s retroreflektivnim zrncima klase II. Oznake na kolniku izvode se u skladu s važećim Pravilnikom o prometnim znakovima, opremi i signalizaciji na cestama i važećim hrvatskim normama koje reguliraju to područje (HRN 1436 ili jednakovrijedno). U cijenu ulazi sav rad, materijal prijevoz i sve ostalo što je potrebno za potpuni dovršetak posla uključujući potrebna ispitivanja kakvoće materijala i rada. </t>
  </si>
  <si>
    <t xml:space="preserve">Postavljanje prometnog znaka B04 s retroreflektirajućom folijom koeficijenta retrorefleksije razreda RA2, debljine lima 3 mm, Ø 60 cm. Prometni znakovi postavljaju se u skladu s važećim zakonskim i podzakonskim aktima iz područja cestovnog prometa te hrvatskim normama. U cijeni je uključena dobava i montaža, svi prijevozi, prijenosi i skladištenje, sav rad i materijal, te pričvrsni elementi i pribor za ugradnju po uvjetima iz projekta. Podloga prometnog znaka izrađuje se od aluminijskog lima s dvostruko povijenim rubom. </t>
  </si>
  <si>
    <t xml:space="preserve">Postavljanje prometnog znaka C02 s retroreflektirajućom folijom koeficijenta retrorefleksije razreda RA2, debljine lima 3 mm, 60x60 cm. Prometni znakovi postavljaju se prema prometnom elaboratu, a u skladu s važećim zakonskim i podzakonskim aktima iz područja cestovnog prometa te hrvatskim normama. U cijeni je uključena dobava i montaža, svi prijevozi, prijenosi i skladištenje, sav rad i materijal, te pričvrsni elementi i pribor za ugradnju po uvjetima iz projekta. Podloga prometnog znaka izrađuje se od aluminijskog lima s dvostruko povijenim rubom. </t>
  </si>
  <si>
    <t xml:space="preserve">Postavljanje prometnog znaka B45 s retroreflektirajućom folijom koeficijenta retrorefleksije razreda RA2, debljine lima 3 mm, Ø 60 cm. Prometni znakovi postavljaju se u skladu s važećim zakonskim i podzakonskim aktima iz područja cestovnog prometa te hrvatskim normama. U cijeni je uključena dobava i montaža, svi prijevozi, prijenosi i skladištenje, sav rad i materijal, te pričvrsni elementi i pribor za ugradnju po uvjetima iz projekta. Podloga prometnog znaka izrađuje se od aluminijskog lima s dvostruko povijenim rubom. </t>
  </si>
  <si>
    <t xml:space="preserve">Obračun je po komadu očišćenog slivnika. </t>
  </si>
  <si>
    <t xml:space="preserve"> Obračun je po komadu očišćenog revizijskog okna. </t>
  </si>
  <si>
    <t xml:space="preserve">Stavka obuhvaća demontažu, utovar i prijevoz demontiranog stakla na deponiju. Jedan komad stakla je dimenzija cca 241 x 58 x 1 cm. Stavka uključuje sve nepredviđene radove, materijal i alat za potpuno dovršenje stavke. </t>
  </si>
  <si>
    <t xml:space="preserve">Obračun po metru očišćenog rubnjaka. </t>
  </si>
  <si>
    <t xml:space="preserve">Stavka uključuje ručno čišćenje i čišćenje motornom rotacionom četkom ili drugim načinom (visoko tlačno pranje) postojećeg rubnjaka uz rub prometnice od osolina, zemljanog materijala, trave ili dr.. Sav uklonjeni materijal (osoline, zemljani materijal, trava ili dr.) utovariti u prijevozno sredstvo i odvesti na deponiju. Stavka uključuje i ispuhivanje komprimiranim zrakom radi čišćenja površine od nečistoća. Stavka uključuje i zapunjivanje reški ili spoj između asfalta i rubnjaka sanacijskim mortom kako vegetacijsko bilje ne bi više raslo na tim mjestima. Stavka uključuje sve nepredviđene radove, materijal i alat za potpuno dovršenje stavke. </t>
  </si>
  <si>
    <t xml:space="preserve">Čišćenje antitrauma podloge dječjeg igrališta od vegetacije, uključujući utovar i prijevoz na deponiju. Uključuje i ispiranje antitrauma podloge, mlazom vode pod pritiskom 400 bara. Stavka uključuje i izravnanje (poravnanje) antitrauma podloge onih dijelova koji su propali ili su izdignuti / ulegnuti po visini kako bi kompletna antitrauma podloga bila ravna. Stavka uključuje sve nepredviđene radove, materijal i alat za potpuno dovršenje stavke. 
Napomena: Paziti da se ne ošteti postojeća podloga, ako je pritisak prejak, čistiti s manjim pritiskom. </t>
  </si>
  <si>
    <t>Strojni iskop površinskog trošnog kamenog materijala različite veličine</t>
  </si>
  <si>
    <t xml:space="preserve">Obračun je po komadu kompletno izvedenih probnih rovova. </t>
  </si>
  <si>
    <t>Obračun je u m2 uređene i zbijene posteljice.</t>
  </si>
  <si>
    <t>Obračun je po metru izvedenog rubnjaka.</t>
  </si>
  <si>
    <t xml:space="preserve">Kućica se sastoji od:
- samostojeća kućica s podestom dimenzija 240x120 cm na visini 145 cm, na koji se pomoću prirubnice oslanja ravni tobogan dužine korita 290 cm. Penjanje na podest je omogućeno ljestvama dužine 200 i širine 100cm, te penjalicom mrežom. Mreža za penjanje izrađena je u drvenom okviru od pletenih užadi promjera Ø16 mm sa čeličnom jezgrom. Spojevi mreže su od poliamidnih masa, ergonomski oblikovani.
- stupovi kućice su od laminirane građe 12x10 cm, visine 250 cm i 350cm (dubinski impregnirani).
- pod kućice je od plitica ariša dubinski impregniranog i složenih na nosače.
- ograda podesta napravljena je od poliamidnih ploča na visini 80 do 100 cm, te su na mjestima penjanja postavljene inox cijevi radi pridržavanja. -ispod podesta, na nosivim stupovima postavljeni edukativni panel, te igra xox u drvenom okviru koji omogućuje djeci pristup sa obje strane kao i pristup invalidskim kolicima ili osobama s poteškoćama u razvoju.
</t>
  </si>
  <si>
    <t>Sve sukladno normi EN 1176.</t>
  </si>
  <si>
    <t xml:space="preserve">- pramac broda čine podest od ariša na visini 20 cm, omeđen polietilenskom pločom u boji, učvršćenom na stupove 10x12 cm
- krma broda je također četverokutni podest omeđen polietilenskom pločom
- unutarnji dio broda popločen je gumenom podlogom ili ispunjen pijeskom
-temeljenje kućice vrši se, toplocinčanim temeljnim elementima u pripadajuće betonske temelje.
Svi drveni dijelovi su izrađeni iz drveta nordijske smreke, osim, ako u opisu nije drugačije definirano.
Svi metalni dijelovi su cinčani i plastificirani.
</t>
  </si>
  <si>
    <t xml:space="preserve">Sve sukladno normi EN 1176. </t>
  </si>
  <si>
    <t xml:space="preserve">U drvenoj konstrukciji 300x12x10cm, učvršćen je lik kita, izrađen od ručno obojane šperploče, sa ergonomski oblikovanim ručkama i sjedalicama, a sve je vezano u metalnom okovu 12x12x80cm debljine lima 0,4 cm na kojeg se učvršćuju opruge na gornjoj strani a temeljna ploča na donjoj strani. Temeljenje se vrši cinčanim i plastificiranim ankerima u beton.
Svi drveni dijelovi su izrađeni iz drveta nordijske smreke, osim ako u opisu nije drugačije definirano.
Svi metalni dijelovi su cinčani i plastificirani.
</t>
  </si>
  <si>
    <r>
      <t>Dimenzije oblika "Dupin": dužina 72 cm, širina 45 cm, dobna skupina 3+, nosači prilagođeni liku, sigurnosna zona 300 x 250 cm, tj. zauzima 7.5 m</t>
    </r>
    <r>
      <rPr>
        <vertAlign val="superscript"/>
        <sz val="10"/>
        <rFont val="Arial"/>
        <family val="2"/>
      </rPr>
      <t>2</t>
    </r>
    <r>
      <rPr>
        <sz val="10"/>
        <rFont val="Arial"/>
        <family val="2"/>
      </rPr>
      <t xml:space="preserve"> antitraumatske podloge. 
Dvostruki lik, izrađen je od dvije HDPE ploče debljine 1,9 cm učvršćene na središnju sjedalicu te rukohvat i oslonac za noge od politilenske šipke. Tijelo opruge se postavlja na plastificiranu oprugu dimenzija Ø20x40cm koja se odgovarajućim tanjurima istog promjera spaja na anker i tijelo sjedalica. Svi vijčani spojevi su zaštićeni plastičnim kapicama, a ručkice su ergonomski oblikovane.
Temeljenje se vrši cinčanim i plastificiranim ankerom u betonsku stopu. Svi drveni dijelovi su izrađeni iz drveta nordijske smreke, osim ako u opisu nije drugačije definirano.
Svi metalni dijelovi su cinčani i plastificirani.
Stavka uključuje sve nepredviđene radove, materijal i alat za potpuno dovršenje stavke. </t>
    </r>
  </si>
  <si>
    <r>
      <t>Nabava, doprema i ugradnja klackalice na metalnoj opruzi s morskim motivima, jednosjedne. Dimenzije: dužina 300 cm, širina 30 cm, visina 90 cm, dobna skupina 3+, broj korisnika 2, sigurnosna zona 210 x 500 cm, visina slobodnog pada 54 cm, visina podesta 54 cm, opruga promjera 190 x 370 x 1.8 cm x 2, zauzima 10.5 m</t>
    </r>
    <r>
      <rPr>
        <vertAlign val="superscript"/>
        <sz val="10"/>
        <rFont val="Arial"/>
        <family val="2"/>
      </rPr>
      <t>2</t>
    </r>
    <r>
      <rPr>
        <sz val="10"/>
        <rFont val="Arial"/>
        <family val="2"/>
      </rPr>
      <t xml:space="preserve"> antitraumatske podloge. Stavka uključuje sve nepredviđene radove, materijal i alat za potpuno dovršenje stavke. </t>
    </r>
  </si>
  <si>
    <r>
      <t>Nabava, doprema i ugradnja višenamjenske kombinirane sprave oblika "Broda", oprema broda je sljedeća: tobogan, mreža za penjanje, ljestve, središnji podest u dva nivoa s kabinom kormilara, jarbol i jedro. Dimenzije višenamjenske sprave trebaju biti sljedeće: dužina 933 cm, širina 518 cm, visina 300 cm, dobna skupina 3+, broj korisnika 39, sigurnosna zona 1294 x 875 cm, visina slobodnog pada 145 cm, visina podesta 145 cm, zauzima 72.0 m</t>
    </r>
    <r>
      <rPr>
        <vertAlign val="superscript"/>
        <sz val="10"/>
        <rFont val="Arial"/>
        <family val="2"/>
      </rPr>
      <t>2</t>
    </r>
    <r>
      <rPr>
        <sz val="10"/>
        <rFont val="Arial"/>
        <family val="2"/>
      </rPr>
      <t xml:space="preserve"> antitraumatske podloge. Stavka uključuje sve nepredviđene radove, materijal i alat za potpuno dovršenje stavke. </t>
    </r>
  </si>
  <si>
    <r>
      <t>Dimenzije oblika "Kit": dužina 75 cm, širina 30 cm, dobna skupina 3+, nosači prilagođeni liku, sigurnosna zona 300 x 250 cm, zauzima 7.5 m</t>
    </r>
    <r>
      <rPr>
        <vertAlign val="superscript"/>
        <sz val="10"/>
        <rFont val="Arial"/>
        <family val="2"/>
      </rPr>
      <t>2</t>
    </r>
    <r>
      <rPr>
        <sz val="10"/>
        <rFont val="Arial"/>
        <family val="2"/>
      </rPr>
      <t xml:space="preserve"> antitraumatske podloge. 
Jednostruki lik izrađen je od višebojne HDPE ploče debljine 1,9 cm. Temeljenje se vrši cinčanim i plastificiranim ankerima u beton, na koju se nastavlja plastificirana opruga Ø20x40cm sa odgovarajućim tanjurima istog promjera na koji se učvrsti lik debljine 1,9cm s plastičnim ergonomski oblikovanim ručkicama te sjedalicom izrađenom od HDPE dimenzija 30x30x1,9 cm u obliku kruške. Svi vijčani spojevi su zaštićeni plastičnim kapicama. 
Svi drveni dijelovi su izrađeni iz drveta nordijske smreke, osim ako u opisu nije drugačije definirano
Svi metalni dijelovi su cinčani i plastificirani
Stavka uključuje sve nepredviđene radove, materijal i alat za potpuno dovršenje stavke. </t>
    </r>
  </si>
  <si>
    <t xml:space="preserve">Nabava, doprema i ugradnja ljuljalice na metalnoj opruzi s morskim motivima, jednosjedne, oblika "Kit" i "Dupin". </t>
  </si>
  <si>
    <t xml:space="preserve">Obračun po m2 postavljenih sjedišta na samostalnim klupama. </t>
  </si>
  <si>
    <t xml:space="preserve">Parkirlaište za vozila za osobe s invaliditetom. Dimenzija 5.0 x 3.5 m, širine 12 cm, pod kutem od 90 stupnjeva. Obračun je po komadu stvarno uklonjene horizontalne signalizacije, zajedno sa simbolom invalida H83. </t>
  </si>
  <si>
    <t>Obračun je po metru izvedenih oznaka.</t>
  </si>
  <si>
    <t xml:space="preserve"> Obračun je po metru izvedenih oznaka.</t>
  </si>
  <si>
    <t>Izrada isprekidane crte za zaustavljanje (H15) bijele boje širine 50 cm, Tip II, izvedene bojom, minimalne debljine suhog sloja 330 μm, minimalnih karakteristika Q3, R5, RW3, B3, S1. Oznake na kolniku izvode se prema prometnom elaboratu, a u skladu s važećim zakonskim i podzakonskim aktima iz područja cestovnog prometa te hrvatskim normama (HRN 1436). U cijenu ulazi sav rad, materijal prijevoz i sve ostalo što je potrebno za potpuni dovršetak posla uključujući potrebna ispitivanja kakvoće materijala i rada.</t>
  </si>
  <si>
    <t xml:space="preserve"> Obračun je po m2 izvedenih oznaka.</t>
  </si>
  <si>
    <t xml:space="preserve">Nabava, doprema i polaganje kamenih benkovačkih ploča, nepravilno lomljenih, različitih dimenzija, debljine 5 cm na sloj od 5 cm cementnog morta (uračunat u prethodnoj stavci), te fugiranje reški mortom uz zaglađivanje. Stavka uključuje sve nepredviđene radove, materijal i alat za potpuno dovršenje stavke. </t>
  </si>
  <si>
    <t xml:space="preserve">Zaštita i ličenje drvenih elemenata. Prvo se drveni elementi moraju demontirani kako bi se napravilo brušenje drvene površine. Brušenjem se mora skinuti dotrajali površinski sloj kako bi se mogla napraviti impregnacija drveta te zatim ličenje drveta na potpuno "zdravom sloju" drveta. Postupak se sastoji od nanošenja tekućeg impregnacijskog premaza namijenjenog osnovnoj zaštiti drva od insekata i gljivica i amtosferskih utjecaja. Prije upotrebe sredstvo za impregnaciju mora se dobro promješati te nanjeti kistom na drvo koje mora biti suho i čisto. Potom se na drvo nanosi postojana debeloslojna lazura (boja kesten ili sl.) sa UV filtrima i apsorberima te pigmentima postojanim na klimatske utjecaje koji sprječavaju propadanje premaza. Lazura se nanosi u dva sloja kistom ili valjkom na već raniju impregnaciju.
Vrijeme sušenja između pojedinih slojeva treba biti 24 h. Nakon nanošenja prvog nanosa površinu drva treba lagano brusiti i očistiti od prašine. Temperatura pri premazivanju ne smije biti niža od 10 C, a također treba izbjegavati premazivanje na jakom suncu.Nakon obavljenog cijelog postupka, potrebno je ponovno montirati drvene elemente na odgovarajuće pozicije. U stavku uključen sav pričvrsni pribor. 
Stavka uključuje sve nepredviđene radove, materijal i alat za potpuno dovršenje stavke.
Jedna (1) pergola (paviljon) se sastoji od: 
- platice 8/20 cm dužine 3.00 m (13 kom)
- nosači platica 12/20 cm, dužine 3.00 m (2 kom). </t>
  </si>
  <si>
    <t xml:space="preserve">Nabava, doprema i postava metalnih četvrtastih reciklažnih kontejnera za pet, papirnu, metalnu i staklenu ambalažu te za miješani komunalni otpad. Svaki kontejner je izrađen od ćeličnog lima i čeličnih cijevi. Na kontejneru je izveden jedan otvor za ubacivanje otpada prilagođen vrsti sekundarne sirovine i na prednoj strani kontejnera nalaze se vrata za pražnjenje. U unutrašnjost kontejnera stavlja se PE 600 i vreća koja se osigurava  s U nosačem i pritom omogućuju jednostavno pražnjenje. Kontejner je zaštićen temeljnim premazom i lakom sive boje RAL 7001 te postava naljepnice u boji prema namjeni sekundarne sirovine. Dimenzije su cca 65x65x135 cm 600 l. Kontejner fiksirati prema uputama proizvođača, na način siguran od prevrtanja i otuđivanja.
</t>
  </si>
  <si>
    <t>10.1.</t>
  </si>
  <si>
    <t>10.2.</t>
  </si>
  <si>
    <t>12.1.</t>
  </si>
  <si>
    <t>12.2.</t>
  </si>
  <si>
    <t>12.3.</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</si>
</sst>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0.00\ &quot;kn&quot;_-;\-* #,##0.00\ &quot;kn&quot;_-;_-* &quot;-&quot;??\ &quot;kn&quot;_-;_-@_-"/>
    <numFmt numFmtId="43" formatCode="_-* #,##0.00\ _k_n_-;\-* #,##0.00\ _k_n_-;_-* &quot;-&quot;??\ _k_n_-;_-@_-"/>
    <numFmt numFmtId="164" formatCode="_-* #,##0.00_-;\-* #,##0.00_-;_-* &quot;-&quot;??_-;_-@_-"/>
    <numFmt numFmtId="165" formatCode="_(* #,##0.00_);_(* \(#,##0.00\);_(* &quot;-&quot;??_);_(@_)"/>
    <numFmt numFmtId="166" formatCode="#,##0.00;\-#,##0.00;&quot;&quot;"/>
    <numFmt numFmtId="167" formatCode="#,##0.00_ ;\-#,##0.00,"/>
    <numFmt numFmtId="168" formatCode="_-* #,##0.00\ [$€-1]_-;\-* #,##0.00\ [$€-1]_-;_-* &quot;-&quot;??\ [$€-1]_-"/>
    <numFmt numFmtId="169" formatCode="#&quot;.&quot;"/>
    <numFmt numFmtId="170" formatCode="_(&quot;$&quot;* #,##0.00_);_(&quot;$&quot;* \(#,##0.00\);_(&quot;$&quot;* &quot;-&quot;??_);_(@_)"/>
    <numFmt numFmtId="171" formatCode="_-* #,##0\ _$_-;\-* #,##0\ _$_-;_-* &quot;-&quot;\ _$_-;_-@_-"/>
    <numFmt numFmtId="172" formatCode="#,##0.00;#,##0.00;&quot;&quot;"/>
    <numFmt numFmtId="173" formatCode="0.0"/>
    <numFmt numFmtId="174" formatCode="_-* #,##0.00\ [$€-1]_-;\-* #,##0.00\ [$€-1]_-;_-* &quot;-&quot;??\ [$€-1]_-;_-@_-"/>
    <numFmt numFmtId="175" formatCode="#,##0.0"/>
    <numFmt numFmtId="176" formatCode="0.00_)"/>
  </numFmts>
  <fonts count="37">
    <font>
      <sz val="10"/>
      <name val="Arial"/>
    </font>
    <font>
      <sz val="11"/>
      <color theme="1"/>
      <name val="Calibri"/>
      <family val="2"/>
      <charset val="238"/>
      <scheme val="minor"/>
    </font>
    <font>
      <sz val="11"/>
      <color indexed="8"/>
      <name val="Calibri"/>
      <family val="2"/>
      <charset val="238"/>
    </font>
    <font>
      <sz val="10"/>
      <name val="Arial"/>
      <family val="2"/>
    </font>
    <font>
      <b/>
      <sz val="10"/>
      <name val="Arial"/>
      <family val="2"/>
      <charset val="238"/>
    </font>
    <font>
      <sz val="10"/>
      <name val="Arial"/>
      <family val="2"/>
      <charset val="238"/>
    </font>
    <font>
      <sz val="10"/>
      <name val="Helv"/>
      <charset val="204"/>
    </font>
    <font>
      <sz val="11"/>
      <name val="Arial CE"/>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b/>
      <sz val="11"/>
      <color indexed="63"/>
      <name val="Calibri"/>
      <family val="2"/>
      <charset val="238"/>
    </font>
    <font>
      <sz val="11"/>
      <color indexed="52"/>
      <name val="Calibri"/>
      <family val="2"/>
      <charset val="238"/>
    </font>
    <font>
      <sz val="11"/>
      <color indexed="60"/>
      <name val="Calibri"/>
      <family val="2"/>
      <charset val="238"/>
    </font>
    <font>
      <sz val="12"/>
      <name val="HRHelvetica"/>
    </font>
    <font>
      <sz val="10"/>
      <name val="Helv"/>
      <charset val="238"/>
    </font>
    <font>
      <sz val="11"/>
      <color indexed="10"/>
      <name val="Calibri"/>
      <family val="2"/>
      <charset val="238"/>
    </font>
    <font>
      <b/>
      <sz val="18"/>
      <color indexed="56"/>
      <name val="Cambria"/>
      <family val="2"/>
      <charset val="238"/>
    </font>
    <font>
      <b/>
      <sz val="11"/>
      <color indexed="8"/>
      <name val="Calibri"/>
      <family val="2"/>
      <charset val="238"/>
    </font>
    <font>
      <b/>
      <sz val="10"/>
      <name val="Arial"/>
      <family val="2"/>
    </font>
    <font>
      <sz val="11"/>
      <name val="Arial"/>
      <family val="2"/>
      <charset val="238"/>
    </font>
    <font>
      <sz val="11"/>
      <name val="Arial CE"/>
      <family val="2"/>
      <charset val="238"/>
    </font>
    <font>
      <sz val="10"/>
      <name val="Tahoma"/>
      <family val="2"/>
      <charset val="238"/>
    </font>
    <font>
      <sz val="11"/>
      <color theme="1"/>
      <name val="Calibri"/>
      <family val="2"/>
      <charset val="238"/>
      <scheme val="minor"/>
    </font>
    <font>
      <sz val="11"/>
      <color theme="1"/>
      <name val="Calibri"/>
      <family val="2"/>
      <scheme val="minor"/>
    </font>
    <font>
      <vertAlign val="superscript"/>
      <sz val="10"/>
      <name val="Arial"/>
      <family val="2"/>
    </font>
    <font>
      <sz val="12"/>
      <name val="Courier"/>
      <family val="1"/>
      <charset val="238"/>
    </font>
    <font>
      <sz val="10"/>
      <color rgb="FFFF0000"/>
      <name val="Arial"/>
      <family val="2"/>
    </font>
    <font>
      <b/>
      <sz val="10"/>
      <color rgb="FFFF000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
      <patternFill patternType="solid">
        <fgColor indexed="27"/>
        <bgColor indexed="41"/>
      </patternFill>
    </fill>
    <fill>
      <patternFill patternType="solid">
        <fgColor indexed="22"/>
        <bgColor indexed="64"/>
      </patternFill>
    </fill>
    <fill>
      <patternFill patternType="solid">
        <fgColor indexed="55"/>
        <bgColor indexed="64"/>
      </patternFill>
    </fill>
    <fill>
      <patternFill patternType="solid">
        <fgColor theme="8" tint="0.59999389629810485"/>
        <bgColor indexed="65"/>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indexed="9"/>
        <bgColor indexed="64"/>
      </patternFill>
    </fill>
  </fills>
  <borders count="5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right/>
      <top style="hair">
        <color indexed="8"/>
      </top>
      <bottom style="hair">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245">
    <xf numFmtId="0" fontId="0" fillId="0" borderId="0"/>
    <xf numFmtId="0" fontId="6" fillId="0" borderId="0"/>
    <xf numFmtId="0" fontId="8"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8"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8"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8"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8"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8"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8" fillId="2" borderId="0" applyNumberFormat="0" applyBorder="0" applyAlignment="0" applyProtection="0"/>
    <xf numFmtId="0" fontId="2" fillId="2" borderId="0" applyNumberFormat="0" applyBorder="0" applyAlignment="0" applyProtection="0"/>
    <xf numFmtId="0" fontId="8" fillId="3" borderId="0" applyNumberFormat="0" applyBorder="0" applyAlignment="0" applyProtection="0"/>
    <xf numFmtId="0" fontId="2" fillId="3" borderId="0" applyNumberFormat="0" applyBorder="0" applyAlignment="0" applyProtection="0"/>
    <xf numFmtId="0" fontId="8" fillId="4" borderId="0" applyNumberFormat="0" applyBorder="0" applyAlignment="0" applyProtection="0"/>
    <xf numFmtId="0" fontId="2" fillId="4" borderId="0" applyNumberFormat="0" applyBorder="0" applyAlignment="0" applyProtection="0"/>
    <xf numFmtId="0" fontId="8" fillId="5" borderId="0" applyNumberFormat="0" applyBorder="0" applyAlignment="0" applyProtection="0"/>
    <xf numFmtId="0" fontId="2" fillId="5" borderId="0" applyNumberFormat="0" applyBorder="0" applyAlignment="0" applyProtection="0"/>
    <xf numFmtId="0" fontId="8" fillId="6" borderId="0" applyNumberFormat="0" applyBorder="0" applyAlignment="0" applyProtection="0"/>
    <xf numFmtId="0" fontId="2" fillId="6" borderId="0" applyNumberFormat="0" applyBorder="0" applyAlignment="0" applyProtection="0"/>
    <xf numFmtId="0" fontId="8" fillId="7" borderId="0" applyNumberFormat="0" applyBorder="0" applyAlignment="0" applyProtection="0"/>
    <xf numFmtId="0" fontId="2"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8"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8"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8"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8" fillId="8" borderId="0" applyNumberFormat="0" applyBorder="0" applyAlignment="0" applyProtection="0"/>
    <xf numFmtId="0" fontId="2" fillId="8" borderId="0" applyNumberFormat="0" applyBorder="0" applyAlignment="0" applyProtection="0"/>
    <xf numFmtId="0" fontId="31" fillId="27" borderId="0" applyNumberFormat="0" applyBorder="0" applyAlignment="0" applyProtection="0"/>
    <xf numFmtId="0" fontId="2" fillId="8" borderId="0" applyNumberFormat="0" applyBorder="0" applyAlignment="0" applyProtection="0"/>
    <xf numFmtId="0" fontId="8"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8" fillId="9" borderId="0" applyNumberFormat="0" applyBorder="0" applyAlignment="0" applyProtection="0"/>
    <xf numFmtId="0" fontId="2" fillId="9" borderId="0" applyNumberFormat="0" applyBorder="0" applyAlignment="0" applyProtection="0"/>
    <xf numFmtId="0" fontId="8" fillId="10" borderId="0" applyNumberFormat="0" applyBorder="0" applyAlignment="0" applyProtection="0"/>
    <xf numFmtId="0" fontId="2" fillId="10" borderId="0" applyNumberFormat="0" applyBorder="0" applyAlignment="0" applyProtection="0"/>
    <xf numFmtId="0" fontId="8" fillId="5" borderId="0" applyNumberFormat="0" applyBorder="0" applyAlignment="0" applyProtection="0"/>
    <xf numFmtId="0" fontId="2" fillId="5" borderId="0" applyNumberFormat="0" applyBorder="0" applyAlignment="0" applyProtection="0"/>
    <xf numFmtId="0" fontId="8" fillId="8" borderId="0" applyNumberFormat="0" applyBorder="0" applyAlignment="0" applyProtection="0"/>
    <xf numFmtId="0" fontId="2" fillId="8"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8" fillId="11" borderId="0" applyNumberFormat="0" applyBorder="0" applyAlignment="0" applyProtection="0"/>
    <xf numFmtId="0" fontId="2" fillId="11" borderId="0" applyNumberFormat="0" applyBorder="0" applyAlignment="0" applyProtection="0"/>
    <xf numFmtId="0" fontId="8"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5" fillId="20" borderId="1" applyNumberFormat="0" applyFont="0" applyAlignment="0" applyProtection="0"/>
    <xf numFmtId="0" fontId="5" fillId="20" borderId="1" applyNumberFormat="0" applyFont="0" applyAlignment="0" applyProtection="0"/>
    <xf numFmtId="0" fontId="5" fillId="20" borderId="1" applyNumberFormat="0" applyFont="0" applyAlignment="0" applyProtection="0"/>
    <xf numFmtId="0" fontId="11" fillId="21" borderId="2" applyNumberFormat="0" applyAlignment="0" applyProtection="0"/>
    <xf numFmtId="0" fontId="12" fillId="22" borderId="3" applyNumberFormat="0" applyAlignment="0" applyProtection="0"/>
    <xf numFmtId="165" fontId="3" fillId="0" borderId="0" applyFont="0" applyFill="0" applyBorder="0" applyAlignment="0" applyProtection="0"/>
    <xf numFmtId="164" fontId="7" fillId="0" borderId="0" applyFont="0" applyFill="0" applyBorder="0" applyAlignment="0" applyProtection="0"/>
    <xf numFmtId="164" fontId="2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 fillId="0" borderId="0" applyFont="0" applyFill="0" applyBorder="0" applyAlignment="0" applyProtection="0"/>
    <xf numFmtId="44" fontId="5" fillId="0" borderId="0" applyFont="0" applyFill="0" applyBorder="0" applyAlignment="0" applyProtection="0"/>
    <xf numFmtId="168" fontId="7" fillId="0" borderId="0" applyFont="0" applyFill="0" applyBorder="0" applyAlignment="0" applyProtection="0"/>
    <xf numFmtId="0" fontId="14" fillId="0" borderId="0" applyNumberFormat="0" applyFill="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8" fillId="7" borderId="2" applyNumberForma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1" fillId="21" borderId="2" applyNumberFormat="0" applyAlignment="0" applyProtection="0"/>
    <xf numFmtId="0" fontId="20" fillId="0" borderId="8" applyNumberFormat="0" applyFill="0" applyAlignment="0" applyProtection="0"/>
    <xf numFmtId="0" fontId="10" fillId="3" borderId="0" applyNumberFormat="0" applyBorder="0" applyAlignment="0" applyProtection="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21" fillId="23" borderId="0" applyNumberFormat="0" applyBorder="0" applyAlignment="0" applyProtection="0"/>
    <xf numFmtId="0" fontId="21" fillId="23" borderId="0" applyNumberFormat="0" applyBorder="0" applyAlignment="0" applyProtection="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31" fillId="0" borderId="0"/>
    <xf numFmtId="0" fontId="5" fillId="0" borderId="0"/>
    <xf numFmtId="0" fontId="2" fillId="0" borderId="0"/>
    <xf numFmtId="0" fontId="31" fillId="0" borderId="0"/>
    <xf numFmtId="0" fontId="31" fillId="0" borderId="0"/>
    <xf numFmtId="0" fontId="5" fillId="0" borderId="0"/>
    <xf numFmtId="0" fontId="5" fillId="0" borderId="0"/>
    <xf numFmtId="0" fontId="5" fillId="0" borderId="0"/>
    <xf numFmtId="0" fontId="5" fillId="0" borderId="0"/>
    <xf numFmtId="0" fontId="5" fillId="0" borderId="0"/>
    <xf numFmtId="0" fontId="5" fillId="0" borderId="0"/>
    <xf numFmtId="0" fontId="30" fillId="0" borderId="0"/>
    <xf numFmtId="0" fontId="5" fillId="0" borderId="0"/>
    <xf numFmtId="0" fontId="29" fillId="0" borderId="0"/>
    <xf numFmtId="0" fontId="5" fillId="0" borderId="0"/>
    <xf numFmtId="0" fontId="3" fillId="20" borderId="1" applyNumberFormat="0" applyFont="0" applyAlignment="0" applyProtection="0"/>
    <xf numFmtId="0" fontId="5" fillId="20" borderId="1" applyNumberFormat="0" applyFont="0" applyAlignment="0" applyProtection="0"/>
    <xf numFmtId="0" fontId="5" fillId="20" borderId="1" applyNumberFormat="0" applyFont="0" applyAlignment="0" applyProtection="0"/>
    <xf numFmtId="0" fontId="5" fillId="20" borderId="1" applyNumberFormat="0" applyFont="0" applyAlignment="0" applyProtection="0"/>
    <xf numFmtId="0" fontId="5" fillId="0" borderId="0"/>
    <xf numFmtId="0" fontId="5" fillId="0" borderId="0"/>
    <xf numFmtId="0" fontId="22" fillId="0" borderId="0"/>
    <xf numFmtId="0" fontId="5" fillId="0" borderId="0"/>
    <xf numFmtId="0" fontId="5" fillId="0" borderId="0"/>
    <xf numFmtId="0" fontId="5" fillId="0" borderId="0"/>
    <xf numFmtId="0" fontId="7" fillId="0" borderId="0"/>
    <xf numFmtId="0" fontId="31" fillId="0" borderId="0"/>
    <xf numFmtId="0" fontId="31" fillId="0" borderId="0"/>
    <xf numFmtId="0" fontId="2" fillId="0" borderId="0"/>
    <xf numFmtId="0" fontId="5" fillId="0" borderId="0"/>
    <xf numFmtId="0" fontId="5" fillId="0" borderId="0"/>
    <xf numFmtId="0" fontId="5" fillId="0" borderId="0"/>
    <xf numFmtId="0" fontId="5" fillId="0" borderId="0"/>
    <xf numFmtId="0" fontId="32" fillId="0" borderId="0"/>
    <xf numFmtId="0" fontId="5" fillId="0" borderId="0"/>
    <xf numFmtId="0" fontId="19" fillId="21" borderId="7" applyNumberFormat="0" applyAlignment="0" applyProtection="0"/>
    <xf numFmtId="0" fontId="19" fillId="21" borderId="7" applyNumberFormat="0" applyAlignment="0" applyProtection="0"/>
    <xf numFmtId="0" fontId="19" fillId="21" borderId="7" applyNumberFormat="0" applyAlignment="0" applyProtection="0"/>
    <xf numFmtId="9" fontId="7"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0" fillId="0" borderId="8" applyNumberFormat="0" applyFill="0" applyAlignment="0" applyProtection="0"/>
    <xf numFmtId="0" fontId="12" fillId="22" borderId="3" applyNumberFormat="0" applyAlignment="0" applyProtection="0"/>
    <xf numFmtId="0" fontId="23" fillId="0" borderId="0"/>
    <xf numFmtId="0" fontId="6" fillId="0" borderId="0"/>
    <xf numFmtId="0" fontId="23" fillId="0" borderId="0"/>
    <xf numFmtId="0" fontId="6" fillId="0" borderId="0"/>
    <xf numFmtId="0" fontId="1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6" fillId="0" borderId="9" applyNumberFormat="0" applyFill="0" applyAlignment="0" applyProtection="0"/>
    <xf numFmtId="167" fontId="4" fillId="24" borderId="10">
      <alignment vertical="center"/>
    </xf>
    <xf numFmtId="171" fontId="4" fillId="24" borderId="10">
      <alignment vertical="center"/>
    </xf>
    <xf numFmtId="0" fontId="18" fillId="7" borderId="2" applyNumberFormat="0" applyAlignment="0" applyProtection="0"/>
    <xf numFmtId="170" fontId="5" fillId="0" borderId="0" applyFont="0" applyFill="0" applyBorder="0" applyAlignment="0" applyProtection="0"/>
    <xf numFmtId="170" fontId="5"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8" fillId="0" borderId="0">
      <protection locked="0"/>
    </xf>
    <xf numFmtId="165" fontId="5" fillId="0" borderId="0" applyFont="0" applyFill="0" applyBorder="0" applyAlignment="0" applyProtection="0"/>
    <xf numFmtId="164" fontId="7"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164" fontId="7"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4" fontId="3" fillId="0" borderId="0" applyFont="0" applyFill="0" applyBorder="0" applyAlignment="0" applyProtection="0"/>
    <xf numFmtId="164" fontId="7" fillId="0" borderId="0" applyFont="0" applyFill="0" applyBorder="0" applyAlignment="0" applyProtection="0"/>
    <xf numFmtId="164" fontId="29"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4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76" fontId="34" fillId="0" borderId="0"/>
  </cellStyleXfs>
  <cellXfs count="376">
    <xf numFmtId="0" fontId="0" fillId="0" borderId="0" xfId="0"/>
    <xf numFmtId="0" fontId="3" fillId="0" borderId="12" xfId="0" applyFont="1" applyBorder="1" applyAlignment="1">
      <alignment horizontal="center" vertical="center"/>
    </xf>
    <xf numFmtId="0" fontId="4" fillId="0" borderId="0" xfId="131" applyFont="1" applyAlignment="1">
      <alignment horizontal="justify" vertical="top" wrapText="1"/>
    </xf>
    <xf numFmtId="0" fontId="5" fillId="0" borderId="0" xfId="131" applyAlignment="1">
      <alignment horizontal="center" vertical="top" wrapText="1" shrinkToFit="1"/>
    </xf>
    <xf numFmtId="0" fontId="5" fillId="0" borderId="0" xfId="0" applyFont="1" applyAlignment="1">
      <alignment vertical="center" wrapText="1"/>
    </xf>
    <xf numFmtId="0" fontId="5" fillId="0" borderId="0" xfId="0" applyFont="1" applyAlignment="1">
      <alignment wrapText="1"/>
    </xf>
    <xf numFmtId="3" fontId="5" fillId="0" borderId="0" xfId="131" applyNumberFormat="1" applyAlignment="1">
      <alignment horizontal="center" vertical="top" wrapText="1"/>
    </xf>
    <xf numFmtId="0" fontId="5" fillId="0" borderId="0" xfId="131" applyAlignment="1">
      <alignment horizontal="justify" vertical="top" wrapText="1"/>
    </xf>
    <xf numFmtId="4" fontId="5" fillId="0" borderId="0" xfId="131" applyNumberFormat="1" applyAlignment="1">
      <alignment horizontal="center" vertical="top" wrapText="1" shrinkToFit="1"/>
    </xf>
    <xf numFmtId="4" fontId="5" fillId="0" borderId="0" xfId="131" applyNumberFormat="1" applyAlignment="1" applyProtection="1">
      <alignment horizontal="right" vertical="top" wrapText="1" shrinkToFit="1"/>
      <protection locked="0"/>
    </xf>
    <xf numFmtId="166" fontId="5" fillId="0" borderId="0" xfId="131" applyNumberFormat="1" applyAlignment="1" applyProtection="1">
      <alignment horizontal="right" vertical="top" wrapText="1" shrinkToFit="1"/>
      <protection locked="0"/>
    </xf>
    <xf numFmtId="0" fontId="5" fillId="0" borderId="0" xfId="131" applyAlignment="1" applyProtection="1">
      <alignment wrapText="1"/>
      <protection locked="0"/>
    </xf>
    <xf numFmtId="49" fontId="27" fillId="28" borderId="21" xfId="144" applyNumberFormat="1" applyFont="1" applyFill="1" applyBorder="1" applyAlignment="1">
      <alignment horizontal="center" vertical="center" wrapText="1"/>
    </xf>
    <xf numFmtId="0" fontId="3" fillId="0" borderId="13" xfId="0" applyFont="1" applyBorder="1" applyAlignment="1">
      <alignment horizontal="center" vertical="center"/>
    </xf>
    <xf numFmtId="4" fontId="27" fillId="28" borderId="22" xfId="144" applyNumberFormat="1" applyFont="1" applyFill="1" applyBorder="1" applyAlignment="1">
      <alignment horizontal="center" vertical="center" wrapText="1"/>
    </xf>
    <xf numFmtId="0" fontId="3" fillId="0" borderId="12" xfId="0" applyNumberFormat="1" applyFont="1" applyFill="1" applyBorder="1" applyAlignment="1" applyProtection="1">
      <alignment horizontal="justify" vertical="center" wrapText="1"/>
    </xf>
    <xf numFmtId="0" fontId="27" fillId="28" borderId="22" xfId="144" applyFont="1" applyFill="1" applyBorder="1" applyAlignment="1">
      <alignment horizontal="justify" vertical="center" wrapText="1"/>
    </xf>
    <xf numFmtId="0" fontId="27" fillId="28" borderId="12" xfId="131" applyFont="1" applyFill="1" applyBorder="1" applyAlignment="1">
      <alignment horizontal="justify" vertical="center" wrapText="1"/>
    </xf>
    <xf numFmtId="0" fontId="27" fillId="28" borderId="12" xfId="0" applyFont="1" applyFill="1" applyBorder="1" applyAlignment="1">
      <alignment horizontal="justify" vertical="center" wrapText="1"/>
    </xf>
    <xf numFmtId="49" fontId="27" fillId="28" borderId="32" xfId="0" applyNumberFormat="1" applyFont="1" applyFill="1" applyBorder="1" applyAlignment="1">
      <alignment horizontal="justify" vertical="center" wrapText="1"/>
    </xf>
    <xf numFmtId="49" fontId="27" fillId="28" borderId="12" xfId="0" applyNumberFormat="1" applyFont="1" applyFill="1" applyBorder="1" applyAlignment="1">
      <alignment horizontal="justify" vertical="center" wrapText="1"/>
    </xf>
    <xf numFmtId="49" fontId="27" fillId="28" borderId="12" xfId="0" quotePrefix="1" applyNumberFormat="1" applyFont="1" applyFill="1" applyBorder="1" applyAlignment="1">
      <alignment horizontal="justify" vertical="center" wrapText="1"/>
    </xf>
    <xf numFmtId="0" fontId="27" fillId="32" borderId="12" xfId="0" applyFont="1" applyFill="1" applyBorder="1" applyAlignment="1">
      <alignment horizontal="justify" vertical="center" wrapText="1"/>
    </xf>
    <xf numFmtId="0" fontId="27" fillId="32" borderId="12" xfId="131" applyFont="1" applyFill="1" applyBorder="1" applyAlignment="1">
      <alignment horizontal="justify" vertical="center" wrapText="1"/>
    </xf>
    <xf numFmtId="0" fontId="3" fillId="0" borderId="12" xfId="0" applyNumberFormat="1" applyFont="1" applyBorder="1" applyAlignment="1" applyProtection="1">
      <alignment horizontal="justify" vertical="center" wrapText="1"/>
    </xf>
    <xf numFmtId="0" fontId="3" fillId="0" borderId="0" xfId="0" applyNumberFormat="1" applyFont="1" applyBorder="1" applyAlignment="1" applyProtection="1">
      <alignment horizontal="justify" vertical="center" wrapText="1"/>
    </xf>
    <xf numFmtId="0" fontId="27" fillId="28" borderId="12" xfId="145" applyFont="1" applyFill="1" applyBorder="1" applyAlignment="1">
      <alignment horizontal="justify" vertical="center" wrapText="1"/>
    </xf>
    <xf numFmtId="0" fontId="3" fillId="0" borderId="12" xfId="0" applyNumberFormat="1" applyFont="1" applyFill="1" applyBorder="1" applyAlignment="1" applyProtection="1">
      <alignment horizontal="justify" vertical="center" wrapText="1"/>
      <protection locked="0"/>
    </xf>
    <xf numFmtId="0" fontId="27" fillId="0" borderId="12" xfId="0" applyNumberFormat="1" applyFont="1" applyFill="1" applyBorder="1" applyAlignment="1" applyProtection="1">
      <alignment horizontal="justify" vertical="center" wrapText="1"/>
      <protection locked="0"/>
    </xf>
    <xf numFmtId="0" fontId="27" fillId="0" borderId="12" xfId="131" applyFont="1" applyBorder="1" applyAlignment="1">
      <alignment horizontal="justify" vertical="center" wrapText="1"/>
    </xf>
    <xf numFmtId="0" fontId="3" fillId="0" borderId="12" xfId="0" applyNumberFormat="1" applyFont="1" applyBorder="1" applyAlignment="1" applyProtection="1">
      <alignment horizontal="justify" vertical="center" wrapText="1"/>
      <protection locked="0"/>
    </xf>
    <xf numFmtId="49" fontId="3" fillId="0" borderId="12" xfId="244" applyNumberFormat="1" applyFont="1" applyBorder="1" applyAlignment="1">
      <alignment horizontal="justify" vertical="top" wrapText="1"/>
    </xf>
    <xf numFmtId="49" fontId="3" fillId="0" borderId="11" xfId="244" applyNumberFormat="1" applyFont="1" applyBorder="1" applyAlignment="1">
      <alignment horizontal="justify" vertical="top" wrapText="1"/>
    </xf>
    <xf numFmtId="0" fontId="3" fillId="0" borderId="0" xfId="0" applyNumberFormat="1" applyFont="1" applyFill="1" applyBorder="1" applyAlignment="1" applyProtection="1">
      <alignment horizontal="justify" vertical="center" wrapText="1"/>
    </xf>
    <xf numFmtId="165" fontId="3" fillId="0" borderId="12" xfId="91" applyFont="1" applyFill="1" applyBorder="1" applyAlignment="1" applyProtection="1">
      <alignment horizontal="center" vertical="center" shrinkToFit="1"/>
      <protection locked="0"/>
    </xf>
    <xf numFmtId="165" fontId="3" fillId="0" borderId="14" xfId="91" applyFont="1" applyFill="1" applyBorder="1" applyAlignment="1" applyProtection="1">
      <alignment horizontal="center" vertical="center" shrinkToFit="1"/>
      <protection locked="0"/>
    </xf>
    <xf numFmtId="165" fontId="3" fillId="0" borderId="11" xfId="91" applyFont="1" applyFill="1" applyBorder="1" applyAlignment="1" applyProtection="1">
      <alignment horizontal="center" vertical="center" shrinkToFit="1"/>
      <protection locked="0"/>
    </xf>
    <xf numFmtId="0" fontId="27" fillId="0" borderId="12" xfId="131" applyFont="1" applyFill="1" applyBorder="1" applyAlignment="1">
      <alignment horizontal="justify" vertical="center" wrapText="1"/>
    </xf>
    <xf numFmtId="0" fontId="3" fillId="0" borderId="12" xfId="131" applyFont="1" applyFill="1" applyBorder="1" applyAlignment="1">
      <alignment horizontal="justify" vertical="center" wrapText="1"/>
    </xf>
    <xf numFmtId="0" fontId="3" fillId="0" borderId="11" xfId="0" applyNumberFormat="1" applyFont="1" applyBorder="1" applyAlignment="1" applyProtection="1">
      <alignment horizontal="justify" vertical="center" wrapText="1"/>
      <protection locked="0"/>
    </xf>
    <xf numFmtId="0" fontId="3" fillId="0" borderId="14" xfId="0" applyNumberFormat="1" applyFont="1" applyBorder="1" applyAlignment="1" applyProtection="1">
      <alignment horizontal="justify" vertical="center" wrapText="1"/>
      <protection locked="0"/>
    </xf>
    <xf numFmtId="165" fontId="27" fillId="28" borderId="22" xfId="91" applyFont="1" applyFill="1" applyBorder="1" applyAlignment="1" applyProtection="1">
      <alignment horizontal="center" vertical="center" wrapText="1"/>
    </xf>
    <xf numFmtId="165" fontId="27" fillId="28" borderId="22" xfId="91" applyFont="1" applyFill="1" applyBorder="1" applyAlignment="1" applyProtection="1">
      <alignment horizontal="center" vertical="center" wrapText="1"/>
      <protection locked="0"/>
    </xf>
    <xf numFmtId="165" fontId="27" fillId="28" borderId="40" xfId="91" applyFont="1" applyFill="1" applyBorder="1" applyAlignment="1" applyProtection="1">
      <alignment horizontal="center" vertical="center" wrapText="1"/>
    </xf>
    <xf numFmtId="0" fontId="35" fillId="0" borderId="0" xfId="131" applyFont="1" applyAlignment="1">
      <alignment horizontal="center" vertical="center" wrapText="1"/>
    </xf>
    <xf numFmtId="0" fontId="3" fillId="0" borderId="0" xfId="131" applyFont="1" applyAlignment="1">
      <alignment horizontal="center" vertical="center" wrapText="1"/>
    </xf>
    <xf numFmtId="49" fontId="3" fillId="0" borderId="17" xfId="131" applyNumberFormat="1" applyFont="1" applyBorder="1" applyAlignment="1">
      <alignment horizontal="center" vertical="top"/>
    </xf>
    <xf numFmtId="0" fontId="3" fillId="0" borderId="13" xfId="131" applyFont="1" applyBorder="1" applyAlignment="1">
      <alignment horizontal="justify" vertical="center"/>
    </xf>
    <xf numFmtId="4" fontId="3" fillId="0" borderId="13" xfId="131" applyNumberFormat="1" applyFont="1" applyBorder="1" applyAlignment="1">
      <alignment horizontal="center" vertical="center" shrinkToFit="1"/>
    </xf>
    <xf numFmtId="165" fontId="3" fillId="0" borderId="13" xfId="91" applyFont="1" applyFill="1" applyBorder="1" applyAlignment="1" applyProtection="1">
      <alignment horizontal="center" vertical="center" shrinkToFit="1"/>
    </xf>
    <xf numFmtId="165" fontId="3" fillId="0" borderId="13" xfId="91" applyFont="1" applyFill="1" applyBorder="1" applyAlignment="1" applyProtection="1">
      <alignment horizontal="center" vertical="center" shrinkToFit="1"/>
      <protection locked="0"/>
    </xf>
    <xf numFmtId="165" fontId="3" fillId="0" borderId="41" xfId="91" applyFont="1" applyFill="1" applyBorder="1" applyAlignment="1" applyProtection="1">
      <alignment horizontal="center" vertical="center" shrinkToFit="1"/>
    </xf>
    <xf numFmtId="0" fontId="35" fillId="0" borderId="0" xfId="131" applyFont="1"/>
    <xf numFmtId="0" fontId="3" fillId="0" borderId="0" xfId="131" applyFont="1"/>
    <xf numFmtId="49" fontId="27" fillId="25" borderId="16" xfId="131" applyNumberFormat="1" applyFont="1" applyFill="1" applyBorder="1" applyAlignment="1">
      <alignment horizontal="center" vertical="top"/>
    </xf>
    <xf numFmtId="0" fontId="27" fillId="25" borderId="15" xfId="131" applyFont="1" applyFill="1" applyBorder="1" applyAlignment="1">
      <alignment horizontal="justify" vertical="center"/>
    </xf>
    <xf numFmtId="0" fontId="27" fillId="25" borderId="15" xfId="131" applyFont="1" applyFill="1" applyBorder="1" applyAlignment="1">
      <alignment horizontal="center" vertical="center" shrinkToFit="1"/>
    </xf>
    <xf numFmtId="165" fontId="27" fillId="25" borderId="15" xfId="91" applyFont="1" applyFill="1" applyBorder="1" applyAlignment="1" applyProtection="1">
      <alignment horizontal="center" vertical="center" shrinkToFit="1"/>
    </xf>
    <xf numFmtId="165" fontId="27" fillId="25" borderId="15" xfId="91" applyFont="1" applyFill="1" applyBorder="1" applyAlignment="1" applyProtection="1">
      <alignment horizontal="center" vertical="center" shrinkToFit="1"/>
      <protection locked="0"/>
    </xf>
    <xf numFmtId="165" fontId="27" fillId="25" borderId="42" xfId="91" applyFont="1" applyFill="1" applyBorder="1" applyAlignment="1" applyProtection="1">
      <alignment horizontal="center" vertical="center" shrinkToFit="1"/>
    </xf>
    <xf numFmtId="0" fontId="35" fillId="0" borderId="0" xfId="131" applyFont="1" applyAlignment="1">
      <alignment vertical="top"/>
    </xf>
    <xf numFmtId="0" fontId="3" fillId="0" borderId="0" xfId="131" applyFont="1" applyAlignment="1">
      <alignment vertical="top"/>
    </xf>
    <xf numFmtId="49" fontId="27" fillId="0" borderId="17" xfId="131" applyNumberFormat="1" applyFont="1" applyBorder="1" applyAlignment="1">
      <alignment horizontal="center" vertical="top" wrapText="1"/>
    </xf>
    <xf numFmtId="0" fontId="27" fillId="0" borderId="13" xfId="131" applyFont="1" applyBorder="1" applyAlignment="1">
      <alignment horizontal="justify" vertical="center" wrapText="1"/>
    </xf>
    <xf numFmtId="0" fontId="27" fillId="0" borderId="13" xfId="131" applyFont="1" applyBorder="1" applyAlignment="1">
      <alignment horizontal="center" vertical="center" shrinkToFit="1"/>
    </xf>
    <xf numFmtId="49" fontId="3" fillId="0" borderId="20" xfId="131" applyNumberFormat="1" applyFont="1" applyBorder="1" applyAlignment="1">
      <alignment horizontal="center" vertical="top" wrapText="1"/>
    </xf>
    <xf numFmtId="0" fontId="3" fillId="0" borderId="12" xfId="131" applyFont="1" applyBorder="1" applyAlignment="1">
      <alignment horizontal="center" vertical="center" shrinkToFit="1"/>
    </xf>
    <xf numFmtId="165" fontId="3" fillId="0" borderId="12" xfId="91" applyFont="1" applyFill="1" applyBorder="1" applyAlignment="1" applyProtection="1">
      <alignment horizontal="center" vertical="center" shrinkToFit="1"/>
    </xf>
    <xf numFmtId="165" fontId="3" fillId="0" borderId="48" xfId="91" applyFont="1" applyFill="1" applyBorder="1" applyAlignment="1" applyProtection="1">
      <alignment horizontal="center" vertical="center" shrinkToFit="1"/>
    </xf>
    <xf numFmtId="49" fontId="3" fillId="0" borderId="17" xfId="131" applyNumberFormat="1" applyFont="1" applyBorder="1" applyAlignment="1">
      <alignment horizontal="center" vertical="top" wrapText="1"/>
    </xf>
    <xf numFmtId="0" fontId="3" fillId="0" borderId="12" xfId="131" applyFont="1" applyBorder="1" applyAlignment="1">
      <alignment horizontal="justify" vertical="center" wrapText="1"/>
    </xf>
    <xf numFmtId="0" fontId="3" fillId="0" borderId="13" xfId="131" applyFont="1" applyBorder="1" applyAlignment="1">
      <alignment horizontal="center" vertical="center" shrinkToFit="1"/>
    </xf>
    <xf numFmtId="0" fontId="3" fillId="0" borderId="13" xfId="131" applyFont="1" applyBorder="1" applyAlignment="1">
      <alignment horizontal="justify" vertical="center" wrapText="1"/>
    </xf>
    <xf numFmtId="49" fontId="3" fillId="0" borderId="19" xfId="131" applyNumberFormat="1" applyFont="1" applyBorder="1" applyAlignment="1">
      <alignment horizontal="center" vertical="top" wrapText="1"/>
    </xf>
    <xf numFmtId="0" fontId="3" fillId="0" borderId="14" xfId="131" applyFont="1" applyBorder="1" applyAlignment="1">
      <alignment horizontal="center" vertical="center" shrinkToFit="1"/>
    </xf>
    <xf numFmtId="165" fontId="3" fillId="0" borderId="14" xfId="91" applyFont="1" applyFill="1" applyBorder="1" applyAlignment="1" applyProtection="1">
      <alignment horizontal="center" vertical="center" shrinkToFit="1"/>
    </xf>
    <xf numFmtId="165" fontId="3" fillId="0" borderId="44" xfId="91" applyFont="1" applyFill="1" applyBorder="1" applyAlignment="1" applyProtection="1">
      <alignment horizontal="center" vertical="center" shrinkToFit="1"/>
    </xf>
    <xf numFmtId="169" fontId="3" fillId="0" borderId="20" xfId="0" applyNumberFormat="1" applyFont="1" applyBorder="1" applyAlignment="1">
      <alignment horizontal="center" vertical="top" wrapText="1"/>
    </xf>
    <xf numFmtId="0" fontId="3" fillId="0" borderId="12" xfId="145" applyFont="1" applyBorder="1" applyAlignment="1">
      <alignment horizontal="center" vertical="center" shrinkToFit="1"/>
    </xf>
    <xf numFmtId="0" fontId="35" fillId="0" borderId="0" xfId="0" applyFont="1" applyAlignment="1">
      <alignment vertical="top"/>
    </xf>
    <xf numFmtId="0" fontId="3" fillId="0" borderId="0" xfId="0" applyFont="1" applyAlignment="1">
      <alignment vertical="top"/>
    </xf>
    <xf numFmtId="169" fontId="3" fillId="0" borderId="17" xfId="0" applyNumberFormat="1" applyFont="1" applyBorder="1" applyAlignment="1">
      <alignment horizontal="center" vertical="top" wrapText="1"/>
    </xf>
    <xf numFmtId="0" fontId="3" fillId="0" borderId="12" xfId="0" applyFont="1" applyBorder="1" applyAlignment="1">
      <alignment horizontal="justify" vertical="center" wrapText="1"/>
    </xf>
    <xf numFmtId="0" fontId="3" fillId="0" borderId="13" xfId="0" applyFont="1" applyBorder="1" applyAlignment="1">
      <alignment horizontal="center" vertical="center" shrinkToFit="1"/>
    </xf>
    <xf numFmtId="165" fontId="3" fillId="0" borderId="30" xfId="91" applyFont="1" applyFill="1" applyBorder="1" applyAlignment="1" applyProtection="1">
      <alignment horizontal="center" vertical="center" shrinkToFit="1"/>
      <protection locked="0"/>
    </xf>
    <xf numFmtId="169" fontId="3" fillId="0" borderId="19" xfId="0" applyNumberFormat="1" applyFont="1" applyBorder="1" applyAlignment="1">
      <alignment horizontal="center" vertical="top" wrapText="1"/>
    </xf>
    <xf numFmtId="0" fontId="3" fillId="0" borderId="14" xfId="0" applyFont="1" applyBorder="1" applyAlignment="1">
      <alignment horizontal="center" vertical="center" shrinkToFit="1"/>
    </xf>
    <xf numFmtId="165" fontId="3" fillId="0" borderId="31" xfId="91" applyFont="1" applyFill="1" applyBorder="1" applyAlignment="1" applyProtection="1">
      <alignment horizontal="center" vertical="center" shrinkToFit="1"/>
      <protection locked="0"/>
    </xf>
    <xf numFmtId="0" fontId="3" fillId="0" borderId="12" xfId="0" applyFont="1" applyBorder="1" applyAlignment="1">
      <alignment horizontal="center" vertical="center" shrinkToFit="1"/>
    </xf>
    <xf numFmtId="0" fontId="3" fillId="0" borderId="12" xfId="131" applyNumberFormat="1" applyFont="1" applyFill="1" applyBorder="1" applyAlignment="1">
      <alignment horizontal="justify" vertical="center" wrapText="1"/>
    </xf>
    <xf numFmtId="49" fontId="3" fillId="0" borderId="12" xfId="0" applyNumberFormat="1" applyFont="1" applyBorder="1" applyAlignment="1">
      <alignment horizontal="justify" vertical="center" wrapText="1"/>
    </xf>
    <xf numFmtId="49" fontId="3" fillId="0" borderId="32" xfId="0" applyNumberFormat="1" applyFont="1" applyBorder="1" applyAlignment="1">
      <alignment horizontal="justify" vertical="center" wrapText="1"/>
    </xf>
    <xf numFmtId="49" fontId="3" fillId="0" borderId="13" xfId="0" applyNumberFormat="1" applyFont="1" applyBorder="1" applyAlignment="1">
      <alignment horizontal="justify" vertical="center" wrapText="1"/>
    </xf>
    <xf numFmtId="49" fontId="3" fillId="0" borderId="32" xfId="0" quotePrefix="1" applyNumberFormat="1" applyFont="1" applyBorder="1" applyAlignment="1">
      <alignment horizontal="justify" vertical="center" wrapText="1"/>
    </xf>
    <xf numFmtId="49" fontId="3" fillId="0" borderId="31" xfId="0" quotePrefix="1" applyNumberFormat="1" applyFont="1" applyBorder="1" applyAlignment="1">
      <alignment horizontal="justify" vertical="center" wrapText="1"/>
    </xf>
    <xf numFmtId="49" fontId="3" fillId="0" borderId="28" xfId="0" quotePrefix="1" applyNumberFormat="1" applyFont="1" applyBorder="1" applyAlignment="1">
      <alignment horizontal="justify" vertical="center" wrapText="1"/>
    </xf>
    <xf numFmtId="0" fontId="27" fillId="28" borderId="32" xfId="0" quotePrefix="1" applyFont="1" applyFill="1" applyBorder="1" applyAlignment="1">
      <alignment horizontal="justify" vertical="center" wrapText="1"/>
    </xf>
    <xf numFmtId="49" fontId="3" fillId="0" borderId="12" xfId="0" quotePrefix="1" applyNumberFormat="1" applyFont="1" applyBorder="1" applyAlignment="1">
      <alignment horizontal="justify" vertical="center" wrapText="1"/>
    </xf>
    <xf numFmtId="0" fontId="3" fillId="0" borderId="12" xfId="133" applyFont="1" applyBorder="1" applyAlignment="1">
      <alignment horizontal="justify" vertical="center"/>
    </xf>
    <xf numFmtId="0" fontId="27" fillId="28" borderId="12" xfId="0" applyFont="1" applyFill="1" applyBorder="1" applyAlignment="1">
      <alignment horizontal="justify" vertical="center"/>
    </xf>
    <xf numFmtId="0" fontId="3" fillId="0" borderId="11" xfId="131" applyNumberFormat="1" applyFont="1" applyFill="1" applyBorder="1" applyAlignment="1">
      <alignment horizontal="justify" vertical="center" wrapText="1"/>
    </xf>
    <xf numFmtId="173" fontId="3" fillId="0" borderId="20" xfId="0" applyNumberFormat="1" applyFont="1" applyBorder="1" applyAlignment="1">
      <alignment horizontal="center" vertical="top" wrapText="1"/>
    </xf>
    <xf numFmtId="49" fontId="3" fillId="0" borderId="30" xfId="0" quotePrefix="1" applyNumberFormat="1" applyFont="1" applyBorder="1" applyAlignment="1">
      <alignment horizontal="justify" vertical="center" wrapText="1"/>
    </xf>
    <xf numFmtId="0" fontId="3" fillId="0" borderId="52" xfId="0" applyFont="1" applyBorder="1" applyAlignment="1">
      <alignment horizontal="justify" vertical="center" wrapText="1"/>
    </xf>
    <xf numFmtId="49" fontId="3" fillId="0" borderId="14" xfId="0" applyNumberFormat="1" applyFont="1" applyBorder="1" applyAlignment="1">
      <alignment horizontal="justify" vertical="center" wrapText="1"/>
    </xf>
    <xf numFmtId="49" fontId="3" fillId="0" borderId="11" xfId="0" applyNumberFormat="1" applyFont="1" applyBorder="1" applyAlignment="1">
      <alignment horizontal="justify" vertical="center" wrapText="1"/>
    </xf>
    <xf numFmtId="0" fontId="3" fillId="0" borderId="13" xfId="145" applyFont="1" applyBorder="1" applyAlignment="1">
      <alignment horizontal="center" vertical="center" shrinkToFit="1"/>
    </xf>
    <xf numFmtId="0" fontId="3" fillId="0" borderId="14" xfId="131" applyFont="1" applyBorder="1" applyAlignment="1">
      <alignment horizontal="justify" vertical="center" wrapText="1"/>
    </xf>
    <xf numFmtId="0" fontId="3" fillId="0" borderId="11" xfId="131" applyFont="1" applyBorder="1" applyAlignment="1">
      <alignment horizontal="center" vertical="center" shrinkToFit="1"/>
    </xf>
    <xf numFmtId="0" fontId="3" fillId="0" borderId="11" xfId="131" applyFont="1" applyBorder="1" applyAlignment="1">
      <alignment horizontal="justify" vertical="center" wrapText="1"/>
    </xf>
    <xf numFmtId="0" fontId="3" fillId="0" borderId="14"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12" xfId="0" applyFont="1" applyBorder="1" applyAlignment="1">
      <alignment horizontal="justify" vertical="center"/>
    </xf>
    <xf numFmtId="49" fontId="27" fillId="25" borderId="53" xfId="131" applyNumberFormat="1" applyFont="1" applyFill="1" applyBorder="1" applyAlignment="1">
      <alignment horizontal="center" vertical="top" shrinkToFit="1"/>
    </xf>
    <xf numFmtId="0" fontId="27" fillId="25" borderId="25" xfId="131" applyFont="1" applyFill="1" applyBorder="1" applyAlignment="1">
      <alignment horizontal="justify" vertical="center" shrinkToFit="1"/>
    </xf>
    <xf numFmtId="0" fontId="27" fillId="25" borderId="25" xfId="131" applyFont="1" applyFill="1" applyBorder="1" applyAlignment="1">
      <alignment horizontal="center" vertical="center" shrinkToFit="1"/>
    </xf>
    <xf numFmtId="165" fontId="27" fillId="25" borderId="25" xfId="91" applyFont="1" applyFill="1" applyBorder="1" applyAlignment="1" applyProtection="1">
      <alignment horizontal="center" vertical="center" shrinkToFit="1"/>
    </xf>
    <xf numFmtId="165" fontId="27" fillId="25" borderId="54" xfId="91" applyFont="1" applyFill="1" applyBorder="1" applyAlignment="1" applyProtection="1">
      <alignment horizontal="center" vertical="center" shrinkToFit="1"/>
      <protection locked="0"/>
    </xf>
    <xf numFmtId="174" fontId="27" fillId="0" borderId="55" xfId="131" applyNumberFormat="1" applyFont="1" applyBorder="1" applyAlignment="1">
      <alignment horizontal="center" vertical="center" shrinkToFit="1"/>
    </xf>
    <xf numFmtId="49" fontId="27" fillId="25" borderId="26" xfId="131" applyNumberFormat="1" applyFont="1" applyFill="1" applyBorder="1" applyAlignment="1">
      <alignment horizontal="center" vertical="top"/>
    </xf>
    <xf numFmtId="0" fontId="27" fillId="25" borderId="27" xfId="131" applyFont="1" applyFill="1" applyBorder="1" applyAlignment="1">
      <alignment horizontal="justify" vertical="center"/>
    </xf>
    <xf numFmtId="0" fontId="27" fillId="25" borderId="27" xfId="131" applyFont="1" applyFill="1" applyBorder="1" applyAlignment="1">
      <alignment horizontal="center" vertical="center" shrinkToFit="1"/>
    </xf>
    <xf numFmtId="165" fontId="27" fillId="25" borderId="27" xfId="91" applyFont="1" applyFill="1" applyBorder="1" applyAlignment="1" applyProtection="1">
      <alignment horizontal="center" vertical="center" shrinkToFit="1"/>
    </xf>
    <xf numFmtId="165" fontId="27" fillId="25" borderId="27" xfId="91" applyFont="1" applyFill="1" applyBorder="1" applyAlignment="1" applyProtection="1">
      <alignment horizontal="center" vertical="center" shrinkToFit="1"/>
      <protection locked="0"/>
    </xf>
    <xf numFmtId="165" fontId="27" fillId="25" borderId="46" xfId="91" applyFont="1" applyFill="1" applyBorder="1" applyAlignment="1" applyProtection="1">
      <alignment horizontal="center" vertical="center" shrinkToFit="1"/>
    </xf>
    <xf numFmtId="49" fontId="27" fillId="0" borderId="20" xfId="131" applyNumberFormat="1" applyFont="1" applyBorder="1" applyAlignment="1">
      <alignment horizontal="center" vertical="top" wrapText="1"/>
    </xf>
    <xf numFmtId="0" fontId="27" fillId="0" borderId="12" xfId="131" applyFont="1" applyBorder="1" applyAlignment="1">
      <alignment horizontal="center" vertical="center" shrinkToFit="1"/>
    </xf>
    <xf numFmtId="0" fontId="3" fillId="0" borderId="38" xfId="0" applyFont="1" applyBorder="1" applyAlignment="1">
      <alignment horizontal="justify" vertical="center" wrapText="1"/>
    </xf>
    <xf numFmtId="165" fontId="3" fillId="0" borderId="12" xfId="91" applyFont="1" applyBorder="1" applyAlignment="1" applyProtection="1">
      <alignment horizontal="center" vertical="center" shrinkToFit="1"/>
    </xf>
    <xf numFmtId="165" fontId="3" fillId="0" borderId="12" xfId="91" applyFont="1" applyBorder="1" applyAlignment="1" applyProtection="1">
      <alignment horizontal="center" vertical="center" shrinkToFit="1"/>
      <protection locked="0"/>
    </xf>
    <xf numFmtId="0" fontId="3" fillId="0" borderId="11" xfId="0" applyFont="1" applyBorder="1" applyAlignment="1">
      <alignment horizontal="center" vertical="center" shrinkToFit="1"/>
    </xf>
    <xf numFmtId="165" fontId="3" fillId="0" borderId="13" xfId="91" applyFont="1" applyBorder="1" applyAlignment="1" applyProtection="1">
      <alignment horizontal="center" vertical="center" shrinkToFit="1"/>
    </xf>
    <xf numFmtId="165" fontId="3" fillId="0" borderId="13" xfId="91" applyFont="1" applyBorder="1" applyAlignment="1" applyProtection="1">
      <alignment horizontal="center" vertical="center" shrinkToFit="1"/>
      <protection locked="0"/>
    </xf>
    <xf numFmtId="0" fontId="3" fillId="0" borderId="28" xfId="0" applyFont="1" applyBorder="1" applyAlignment="1">
      <alignment horizontal="justify" vertical="center" wrapText="1"/>
    </xf>
    <xf numFmtId="49" fontId="27" fillId="25" borderId="16" xfId="131" applyNumberFormat="1" applyFont="1" applyFill="1" applyBorder="1" applyAlignment="1">
      <alignment horizontal="center" vertical="top" shrinkToFit="1"/>
    </xf>
    <xf numFmtId="0" fontId="27" fillId="25" borderId="15" xfId="131" applyFont="1" applyFill="1" applyBorder="1" applyAlignment="1">
      <alignment horizontal="justify" vertical="center" shrinkToFit="1"/>
    </xf>
    <xf numFmtId="165" fontId="27" fillId="25" borderId="23" xfId="91" applyFont="1" applyFill="1" applyBorder="1" applyAlignment="1" applyProtection="1">
      <alignment horizontal="center" vertical="center" shrinkToFit="1"/>
      <protection locked="0"/>
    </xf>
    <xf numFmtId="174" fontId="27" fillId="0" borderId="45" xfId="131" applyNumberFormat="1" applyFont="1" applyBorder="1" applyAlignment="1">
      <alignment horizontal="center" vertical="center" shrinkToFit="1"/>
    </xf>
    <xf numFmtId="4" fontId="27" fillId="0" borderId="17" xfId="131" applyNumberFormat="1" applyFont="1" applyBorder="1" applyAlignment="1">
      <alignment horizontal="center" vertical="center" shrinkToFit="1"/>
    </xf>
    <xf numFmtId="4" fontId="27" fillId="0" borderId="13" xfId="131" applyNumberFormat="1" applyFont="1" applyBorder="1" applyAlignment="1">
      <alignment horizontal="justify" vertical="center" shrinkToFit="1"/>
    </xf>
    <xf numFmtId="4" fontId="27" fillId="0" borderId="13" xfId="131" applyNumberFormat="1" applyFont="1" applyBorder="1" applyAlignment="1">
      <alignment horizontal="center" vertical="center" shrinkToFit="1"/>
    </xf>
    <xf numFmtId="165" fontId="27" fillId="0" borderId="13" xfId="91" applyFont="1" applyFill="1" applyBorder="1" applyAlignment="1" applyProtection="1">
      <alignment horizontal="center" vertical="center" shrinkToFit="1"/>
    </xf>
    <xf numFmtId="165" fontId="27" fillId="0" borderId="13" xfId="91" applyFont="1" applyFill="1" applyBorder="1" applyAlignment="1" applyProtection="1">
      <alignment horizontal="center" vertical="center" shrinkToFit="1"/>
      <protection locked="0"/>
    </xf>
    <xf numFmtId="165" fontId="27" fillId="0" borderId="41" xfId="91" applyFont="1" applyFill="1" applyBorder="1" applyAlignment="1" applyProtection="1">
      <alignment horizontal="center" vertical="center" shrinkToFit="1"/>
    </xf>
    <xf numFmtId="4" fontId="35" fillId="0" borderId="0" xfId="131" applyNumberFormat="1" applyFont="1" applyAlignment="1" applyProtection="1">
      <alignment vertical="top"/>
      <protection locked="0"/>
    </xf>
    <xf numFmtId="4" fontId="3" fillId="0" borderId="0" xfId="131" applyNumberFormat="1" applyFont="1" applyAlignment="1" applyProtection="1">
      <alignment vertical="top"/>
      <protection locked="0"/>
    </xf>
    <xf numFmtId="0" fontId="3" fillId="0" borderId="0" xfId="131" applyFont="1" applyAlignment="1" applyProtection="1">
      <alignment vertical="top"/>
      <protection locked="0"/>
    </xf>
    <xf numFmtId="4" fontId="27" fillId="0" borderId="20" xfId="131" applyNumberFormat="1" applyFont="1" applyBorder="1" applyAlignment="1">
      <alignment horizontal="center" vertical="center" shrinkToFit="1"/>
    </xf>
    <xf numFmtId="4" fontId="27" fillId="0" borderId="12" xfId="131" applyNumberFormat="1" applyFont="1" applyBorder="1" applyAlignment="1">
      <alignment horizontal="justify" vertical="center" shrinkToFit="1"/>
    </xf>
    <xf numFmtId="4" fontId="27" fillId="0" borderId="12" xfId="131" applyNumberFormat="1" applyFont="1" applyBorder="1" applyAlignment="1">
      <alignment horizontal="center" vertical="center" shrinkToFit="1"/>
    </xf>
    <xf numFmtId="165" fontId="27" fillId="0" borderId="12" xfId="91" applyFont="1" applyFill="1" applyBorder="1" applyAlignment="1" applyProtection="1">
      <alignment horizontal="center" vertical="center" shrinkToFit="1"/>
    </xf>
    <xf numFmtId="165" fontId="27" fillId="0" borderId="12" xfId="91" applyFont="1" applyFill="1" applyBorder="1" applyAlignment="1" applyProtection="1">
      <alignment horizontal="center" vertical="center" shrinkToFit="1"/>
      <protection locked="0"/>
    </xf>
    <xf numFmtId="165" fontId="27" fillId="0" borderId="48" xfId="91" applyFont="1" applyFill="1" applyBorder="1" applyAlignment="1" applyProtection="1">
      <alignment horizontal="center" vertical="center" shrinkToFit="1"/>
    </xf>
    <xf numFmtId="169" fontId="3" fillId="0" borderId="18" xfId="0" applyNumberFormat="1" applyFont="1" applyBorder="1" applyAlignment="1">
      <alignment horizontal="center" vertical="top" wrapText="1"/>
    </xf>
    <xf numFmtId="165" fontId="27" fillId="0" borderId="11" xfId="91" applyFont="1" applyFill="1" applyBorder="1" applyAlignment="1" applyProtection="1">
      <alignment horizontal="center" vertical="center" shrinkToFit="1"/>
    </xf>
    <xf numFmtId="165" fontId="27" fillId="0" borderId="11" xfId="91" applyFont="1" applyFill="1" applyBorder="1" applyAlignment="1" applyProtection="1">
      <alignment horizontal="center" vertical="center" shrinkToFit="1"/>
      <protection locked="0"/>
    </xf>
    <xf numFmtId="165" fontId="27" fillId="0" borderId="43" xfId="91" applyFont="1" applyFill="1" applyBorder="1" applyAlignment="1" applyProtection="1">
      <alignment horizontal="center" vertical="center" shrinkToFit="1"/>
    </xf>
    <xf numFmtId="165" fontId="27" fillId="0" borderId="14" xfId="91" applyFont="1" applyFill="1" applyBorder="1" applyAlignment="1" applyProtection="1">
      <alignment horizontal="center" vertical="center" shrinkToFit="1"/>
    </xf>
    <xf numFmtId="165" fontId="27" fillId="0" borderId="14" xfId="91" applyFont="1" applyFill="1" applyBorder="1" applyAlignment="1" applyProtection="1">
      <alignment horizontal="center" vertical="center" shrinkToFit="1"/>
      <protection locked="0"/>
    </xf>
    <xf numFmtId="165" fontId="27" fillId="0" borderId="44" xfId="91" applyFont="1" applyFill="1" applyBorder="1" applyAlignment="1" applyProtection="1">
      <alignment horizontal="center" vertical="center" shrinkToFit="1"/>
    </xf>
    <xf numFmtId="165" fontId="27" fillId="0" borderId="30" xfId="91" applyFont="1" applyFill="1" applyBorder="1" applyAlignment="1" applyProtection="1">
      <alignment horizontal="center" vertical="center" shrinkToFit="1"/>
    </xf>
    <xf numFmtId="165" fontId="27" fillId="0" borderId="30" xfId="91" applyFont="1" applyFill="1" applyBorder="1" applyAlignment="1" applyProtection="1">
      <alignment horizontal="center" vertical="center" shrinkToFit="1"/>
      <protection locked="0"/>
    </xf>
    <xf numFmtId="165" fontId="27" fillId="0" borderId="31" xfId="91" applyFont="1" applyFill="1" applyBorder="1" applyAlignment="1" applyProtection="1">
      <alignment horizontal="center" vertical="center" shrinkToFit="1"/>
    </xf>
    <xf numFmtId="165" fontId="27" fillId="0" borderId="31" xfId="91" applyFont="1" applyFill="1" applyBorder="1" applyAlignment="1" applyProtection="1">
      <alignment horizontal="center" vertical="center" shrinkToFit="1"/>
      <protection locked="0"/>
    </xf>
    <xf numFmtId="0" fontId="3" fillId="0" borderId="18" xfId="0" applyFont="1" applyBorder="1" applyAlignment="1">
      <alignment horizontal="left" vertical="top" wrapText="1"/>
    </xf>
    <xf numFmtId="4" fontId="27" fillId="0" borderId="11" xfId="131" applyNumberFormat="1" applyFont="1" applyBorder="1" applyAlignment="1">
      <alignment horizontal="center" vertical="center" shrinkToFit="1"/>
    </xf>
    <xf numFmtId="4" fontId="27" fillId="0" borderId="19" xfId="131" applyNumberFormat="1" applyFont="1" applyBorder="1" applyAlignment="1">
      <alignment horizontal="center" vertical="center" shrinkToFit="1"/>
    </xf>
    <xf numFmtId="4" fontId="27" fillId="0" borderId="14" xfId="131" applyNumberFormat="1" applyFont="1" applyBorder="1" applyAlignment="1">
      <alignment horizontal="center" vertical="center" shrinkToFit="1"/>
    </xf>
    <xf numFmtId="4" fontId="27" fillId="0" borderId="18" xfId="131" applyNumberFormat="1" applyFont="1" applyBorder="1" applyAlignment="1">
      <alignment horizontal="center" vertical="center" shrinkToFit="1"/>
    </xf>
    <xf numFmtId="0" fontId="3" fillId="0" borderId="0" xfId="131" applyFont="1" applyBorder="1" applyAlignment="1" applyProtection="1">
      <alignment horizontal="justify" vertical="center"/>
      <protection locked="0"/>
    </xf>
    <xf numFmtId="4" fontId="27" fillId="0" borderId="57" xfId="131" applyNumberFormat="1" applyFont="1" applyBorder="1" applyAlignment="1">
      <alignment horizontal="center" vertical="center" shrinkToFit="1"/>
    </xf>
    <xf numFmtId="4" fontId="27" fillId="0" borderId="58" xfId="131" applyNumberFormat="1" applyFont="1" applyBorder="1" applyAlignment="1">
      <alignment horizontal="justify" vertical="center" shrinkToFit="1"/>
    </xf>
    <xf numFmtId="4" fontId="27" fillId="0" borderId="58" xfId="131" applyNumberFormat="1" applyFont="1" applyBorder="1" applyAlignment="1">
      <alignment horizontal="center" vertical="center" shrinkToFit="1"/>
    </xf>
    <xf numFmtId="165" fontId="27" fillId="0" borderId="58" xfId="91" applyFont="1" applyFill="1" applyBorder="1" applyAlignment="1" applyProtection="1">
      <alignment horizontal="center" vertical="center" shrinkToFit="1"/>
    </xf>
    <xf numFmtId="165" fontId="27" fillId="0" borderId="58" xfId="91" applyFont="1" applyFill="1" applyBorder="1" applyAlignment="1" applyProtection="1">
      <alignment horizontal="center" vertical="center" shrinkToFit="1"/>
      <protection locked="0"/>
    </xf>
    <xf numFmtId="165" fontId="27" fillId="0" borderId="56" xfId="91" applyFont="1" applyFill="1" applyBorder="1" applyAlignment="1" applyProtection="1">
      <alignment horizontal="center" vertical="center" shrinkToFit="1"/>
    </xf>
    <xf numFmtId="49" fontId="27" fillId="31" borderId="33" xfId="131" applyNumberFormat="1" applyFont="1" applyFill="1" applyBorder="1" applyAlignment="1">
      <alignment horizontal="center" vertical="top"/>
    </xf>
    <xf numFmtId="0" fontId="27" fillId="31" borderId="24" xfId="131" applyFont="1" applyFill="1" applyBorder="1" applyAlignment="1">
      <alignment horizontal="justify" vertical="center"/>
    </xf>
    <xf numFmtId="4" fontId="27" fillId="31" borderId="24" xfId="131" applyNumberFormat="1" applyFont="1" applyFill="1" applyBorder="1" applyAlignment="1">
      <alignment horizontal="center" vertical="center" shrinkToFit="1"/>
    </xf>
    <xf numFmtId="165" fontId="27" fillId="31" borderId="24" xfId="91" applyFont="1" applyFill="1" applyBorder="1" applyAlignment="1" applyProtection="1">
      <alignment horizontal="center" vertical="center" shrinkToFit="1"/>
    </xf>
    <xf numFmtId="165" fontId="27" fillId="31" borderId="24" xfId="91" applyFont="1" applyFill="1" applyBorder="1" applyAlignment="1" applyProtection="1">
      <alignment horizontal="center" vertical="center" shrinkToFit="1"/>
      <protection locked="0"/>
    </xf>
    <xf numFmtId="165" fontId="27" fillId="31" borderId="47" xfId="91" applyFont="1" applyFill="1" applyBorder="1" applyAlignment="1" applyProtection="1">
      <alignment horizontal="center" vertical="center" shrinkToFit="1"/>
    </xf>
    <xf numFmtId="49" fontId="27" fillId="0" borderId="36" xfId="131" applyNumberFormat="1" applyFont="1" applyBorder="1" applyAlignment="1">
      <alignment horizontal="center" vertical="center" wrapText="1"/>
    </xf>
    <xf numFmtId="0" fontId="27" fillId="0" borderId="37" xfId="131" applyFont="1" applyBorder="1" applyAlignment="1">
      <alignment horizontal="justify" vertical="center"/>
    </xf>
    <xf numFmtId="0" fontId="27" fillId="0" borderId="37" xfId="131" applyFont="1" applyBorder="1" applyAlignment="1">
      <alignment horizontal="center" vertical="center" shrinkToFit="1"/>
    </xf>
    <xf numFmtId="165" fontId="27" fillId="0" borderId="37" xfId="91" applyFont="1" applyFill="1" applyBorder="1" applyAlignment="1" applyProtection="1">
      <alignment horizontal="center" vertical="center" shrinkToFit="1"/>
    </xf>
    <xf numFmtId="165" fontId="27" fillId="0" borderId="37" xfId="91" applyFont="1" applyFill="1" applyBorder="1" applyAlignment="1" applyProtection="1">
      <alignment horizontal="center" vertical="center" shrinkToFit="1"/>
      <protection locked="0"/>
    </xf>
    <xf numFmtId="49" fontId="27" fillId="0" borderId="39" xfId="131" applyNumberFormat="1" applyFont="1" applyBorder="1" applyAlignment="1">
      <alignment horizontal="center" vertical="center" wrapText="1"/>
    </xf>
    <xf numFmtId="0" fontId="27" fillId="0" borderId="38" xfId="131" applyFont="1" applyBorder="1" applyAlignment="1">
      <alignment horizontal="justify" vertical="center"/>
    </xf>
    <xf numFmtId="0" fontId="27" fillId="0" borderId="38" xfId="131" applyFont="1" applyBorder="1" applyAlignment="1">
      <alignment horizontal="center" vertical="center" shrinkToFit="1"/>
    </xf>
    <xf numFmtId="165" fontId="27" fillId="0" borderId="38" xfId="91" applyFont="1" applyFill="1" applyBorder="1" applyAlignment="1" applyProtection="1">
      <alignment horizontal="center" vertical="center" shrinkToFit="1"/>
    </xf>
    <xf numFmtId="165" fontId="27" fillId="0" borderId="38" xfId="91" applyFont="1" applyFill="1" applyBorder="1" applyAlignment="1" applyProtection="1">
      <alignment horizontal="center" vertical="center" shrinkToFit="1"/>
      <protection locked="0"/>
    </xf>
    <xf numFmtId="0" fontId="27" fillId="0" borderId="0" xfId="131" applyFont="1" applyBorder="1" applyAlignment="1">
      <alignment horizontal="justify" vertical="center"/>
    </xf>
    <xf numFmtId="0" fontId="27" fillId="0" borderId="0" xfId="131" applyFont="1" applyBorder="1" applyAlignment="1">
      <alignment horizontal="center" vertical="center" shrinkToFit="1"/>
    </xf>
    <xf numFmtId="165" fontId="27" fillId="0" borderId="0" xfId="91" applyFont="1" applyFill="1" applyBorder="1" applyAlignment="1" applyProtection="1">
      <alignment horizontal="center" vertical="center" shrinkToFit="1"/>
    </xf>
    <xf numFmtId="165" fontId="27" fillId="0" borderId="0" xfId="91" applyFont="1" applyFill="1" applyBorder="1" applyAlignment="1" applyProtection="1">
      <alignment horizontal="center" vertical="center" shrinkToFit="1"/>
      <protection locked="0"/>
    </xf>
    <xf numFmtId="49" fontId="3" fillId="0" borderId="29" xfId="131" applyNumberFormat="1" applyFont="1" applyBorder="1" applyAlignment="1">
      <alignment horizontal="center" vertical="top"/>
    </xf>
    <xf numFmtId="0" fontId="3" fillId="0" borderId="0" xfId="131" applyFont="1" applyBorder="1" applyAlignment="1">
      <alignment horizontal="justify" vertical="center"/>
    </xf>
    <xf numFmtId="0" fontId="3" fillId="0" borderId="0" xfId="131" applyFont="1" applyBorder="1" applyAlignment="1">
      <alignment horizontal="center" vertical="center" shrinkToFit="1"/>
    </xf>
    <xf numFmtId="165" fontId="3" fillId="0" borderId="0" xfId="91" applyFont="1" applyFill="1" applyBorder="1" applyAlignment="1" applyProtection="1">
      <alignment horizontal="center" vertical="center" shrinkToFit="1"/>
    </xf>
    <xf numFmtId="165" fontId="3" fillId="0" borderId="0" xfId="91" applyFont="1" applyFill="1" applyBorder="1" applyAlignment="1" applyProtection="1">
      <alignment horizontal="center" vertical="center" shrinkToFit="1"/>
      <protection locked="0"/>
    </xf>
    <xf numFmtId="165" fontId="3" fillId="0" borderId="49" xfId="91" applyFont="1" applyFill="1" applyBorder="1" applyAlignment="1" applyProtection="1">
      <alignment horizontal="center" vertical="center" shrinkToFit="1"/>
    </xf>
    <xf numFmtId="169" fontId="3" fillId="0" borderId="17" xfId="131" applyNumberFormat="1" applyFont="1" applyBorder="1" applyAlignment="1">
      <alignment horizontal="center" vertical="top"/>
    </xf>
    <xf numFmtId="0" fontId="35" fillId="0" borderId="0" xfId="131" applyFont="1" applyProtection="1">
      <protection locked="0"/>
    </xf>
    <xf numFmtId="0" fontId="3" fillId="29" borderId="0" xfId="131" applyFont="1" applyFill="1"/>
    <xf numFmtId="49" fontId="27" fillId="0" borderId="18" xfId="131" applyNumberFormat="1" applyFont="1" applyBorder="1" applyAlignment="1">
      <alignment horizontal="center" vertical="top" wrapText="1"/>
    </xf>
    <xf numFmtId="0" fontId="27" fillId="0" borderId="11" xfId="131" applyFont="1" applyBorder="1" applyAlignment="1">
      <alignment horizontal="center" vertical="center" shrinkToFit="1"/>
    </xf>
    <xf numFmtId="165" fontId="3" fillId="0" borderId="11" xfId="91" applyFont="1" applyFill="1" applyBorder="1" applyAlignment="1" applyProtection="1">
      <alignment horizontal="center" vertical="center" shrinkToFit="1"/>
    </xf>
    <xf numFmtId="165" fontId="3" fillId="0" borderId="43" xfId="91" applyFont="1" applyFill="1" applyBorder="1" applyAlignment="1" applyProtection="1">
      <alignment horizontal="center" vertical="center" shrinkToFit="1"/>
    </xf>
    <xf numFmtId="49" fontId="27" fillId="0" borderId="19" xfId="131" applyNumberFormat="1" applyFont="1" applyBorder="1" applyAlignment="1">
      <alignment horizontal="center" vertical="top" wrapText="1"/>
    </xf>
    <xf numFmtId="0" fontId="27" fillId="0" borderId="14" xfId="131" applyFont="1" applyBorder="1" applyAlignment="1">
      <alignment horizontal="center" vertical="center" shrinkToFit="1"/>
    </xf>
    <xf numFmtId="169" fontId="3" fillId="0" borderId="20" xfId="131" applyNumberFormat="1" applyFont="1" applyBorder="1" applyAlignment="1">
      <alignment horizontal="center" vertical="top" wrapText="1"/>
    </xf>
    <xf numFmtId="4" fontId="3" fillId="29" borderId="0" xfId="131" applyNumberFormat="1" applyFont="1" applyFill="1"/>
    <xf numFmtId="169" fontId="3" fillId="0" borderId="17" xfId="131" applyNumberFormat="1" applyFont="1" applyBorder="1" applyAlignment="1">
      <alignment horizontal="center" vertical="top" wrapText="1"/>
    </xf>
    <xf numFmtId="175" fontId="3" fillId="0" borderId="20" xfId="131" applyNumberFormat="1" applyFont="1" applyBorder="1" applyAlignment="1">
      <alignment horizontal="center" vertical="top" wrapText="1"/>
    </xf>
    <xf numFmtId="169" fontId="27" fillId="0" borderId="29" xfId="131" applyNumberFormat="1" applyFont="1" applyBorder="1" applyAlignment="1">
      <alignment horizontal="center" vertical="top" shrinkToFit="1"/>
    </xf>
    <xf numFmtId="165" fontId="27" fillId="0" borderId="0" xfId="91" applyFont="1" applyBorder="1" applyAlignment="1" applyProtection="1">
      <alignment horizontal="center" vertical="center" shrinkToFit="1"/>
    </xf>
    <xf numFmtId="165" fontId="27" fillId="0" borderId="0" xfId="91" applyFont="1" applyBorder="1" applyAlignment="1" applyProtection="1">
      <alignment horizontal="center" vertical="center" shrinkToFit="1"/>
      <protection locked="0"/>
    </xf>
    <xf numFmtId="165" fontId="27" fillId="0" borderId="49" xfId="91" applyFont="1" applyBorder="1" applyAlignment="1" applyProtection="1">
      <alignment horizontal="center" vertical="center" shrinkToFit="1"/>
    </xf>
    <xf numFmtId="0" fontId="27" fillId="30" borderId="16" xfId="131" applyFont="1" applyFill="1" applyBorder="1" applyAlignment="1">
      <alignment horizontal="center" vertical="center"/>
    </xf>
    <xf numFmtId="0" fontId="27" fillId="30" borderId="15" xfId="131" applyFont="1" applyFill="1" applyBorder="1" applyAlignment="1">
      <alignment horizontal="justify" vertical="center"/>
    </xf>
    <xf numFmtId="0" fontId="27" fillId="30" borderId="15" xfId="131" applyFont="1" applyFill="1" applyBorder="1" applyAlignment="1">
      <alignment horizontal="center" vertical="center" shrinkToFit="1"/>
    </xf>
    <xf numFmtId="165" fontId="27" fillId="30" borderId="15" xfId="91" applyFont="1" applyFill="1" applyBorder="1" applyAlignment="1" applyProtection="1">
      <alignment horizontal="center" vertical="center" shrinkToFit="1"/>
    </xf>
    <xf numFmtId="165" fontId="27" fillId="30" borderId="15" xfId="91" applyFont="1" applyFill="1" applyBorder="1" applyAlignment="1" applyProtection="1">
      <alignment horizontal="center" vertical="center" shrinkToFit="1"/>
      <protection locked="0"/>
    </xf>
    <xf numFmtId="165" fontId="27" fillId="30" borderId="42" xfId="91" applyFont="1" applyFill="1" applyBorder="1" applyAlignment="1" applyProtection="1">
      <alignment horizontal="center" vertical="center" shrinkToFit="1"/>
    </xf>
    <xf numFmtId="0" fontId="27" fillId="0" borderId="14" xfId="131" applyFont="1" applyBorder="1" applyAlignment="1">
      <alignment horizontal="justify" vertical="center" wrapText="1"/>
    </xf>
    <xf numFmtId="4" fontId="35" fillId="0" borderId="0" xfId="131" applyNumberFormat="1" applyFont="1" applyProtection="1">
      <protection locked="0"/>
    </xf>
    <xf numFmtId="4" fontId="3" fillId="0" borderId="0" xfId="131" applyNumberFormat="1" applyFont="1" applyProtection="1">
      <protection locked="0"/>
    </xf>
    <xf numFmtId="0" fontId="3" fillId="0" borderId="0" xfId="131" applyFont="1" applyProtection="1">
      <protection locked="0"/>
    </xf>
    <xf numFmtId="49" fontId="3" fillId="0" borderId="17" xfId="145" applyNumberFormat="1" applyFont="1" applyBorder="1" applyAlignment="1">
      <alignment horizontal="center" vertical="top" wrapText="1"/>
    </xf>
    <xf numFmtId="0" fontId="3" fillId="0" borderId="12" xfId="145" applyFont="1" applyBorder="1" applyAlignment="1">
      <alignment horizontal="justify" vertical="center" wrapText="1"/>
    </xf>
    <xf numFmtId="4" fontId="35" fillId="0" borderId="0" xfId="145" applyNumberFormat="1" applyFont="1" applyProtection="1">
      <protection locked="0"/>
    </xf>
    <xf numFmtId="4" fontId="3" fillId="0" borderId="0" xfId="145" applyNumberFormat="1" applyFont="1" applyProtection="1">
      <protection locked="0"/>
    </xf>
    <xf numFmtId="0" fontId="3" fillId="0" borderId="0" xfId="145" applyFont="1" applyProtection="1">
      <protection locked="0"/>
    </xf>
    <xf numFmtId="4" fontId="3" fillId="29" borderId="0" xfId="131" applyNumberFormat="1" applyFont="1" applyFill="1" applyProtection="1">
      <protection locked="0"/>
    </xf>
    <xf numFmtId="49" fontId="3" fillId="0" borderId="18" xfId="131" applyNumberFormat="1" applyFont="1" applyBorder="1" applyAlignment="1">
      <alignment horizontal="center" vertical="top" wrapText="1"/>
    </xf>
    <xf numFmtId="0" fontId="3" fillId="0" borderId="11" xfId="145" applyFont="1" applyBorder="1" applyAlignment="1">
      <alignment horizontal="center" vertical="center" shrinkToFit="1"/>
    </xf>
    <xf numFmtId="165" fontId="3" fillId="0" borderId="11" xfId="91" applyFont="1" applyBorder="1" applyAlignment="1" applyProtection="1">
      <alignment horizontal="center" vertical="center" shrinkToFit="1"/>
      <protection locked="0"/>
    </xf>
    <xf numFmtId="49" fontId="3" fillId="0" borderId="20" xfId="145" applyNumberFormat="1" applyFont="1" applyBorder="1" applyAlignment="1">
      <alignment horizontal="center" vertical="top" wrapText="1"/>
    </xf>
    <xf numFmtId="49" fontId="3" fillId="0" borderId="14" xfId="0" applyNumberFormat="1" applyFont="1" applyBorder="1" applyAlignment="1">
      <alignment horizontal="justify" vertical="center"/>
    </xf>
    <xf numFmtId="49" fontId="3" fillId="0" borderId="12" xfId="0" applyNumberFormat="1" applyFont="1" applyBorder="1" applyAlignment="1">
      <alignment horizontal="justify" vertical="center"/>
    </xf>
    <xf numFmtId="49" fontId="27" fillId="30" borderId="16" xfId="131" applyNumberFormat="1" applyFont="1" applyFill="1" applyBorder="1" applyAlignment="1">
      <alignment horizontal="center" vertical="top" shrinkToFit="1"/>
    </xf>
    <xf numFmtId="4" fontId="27" fillId="30" borderId="15" xfId="131" applyNumberFormat="1" applyFont="1" applyFill="1" applyBorder="1" applyAlignment="1">
      <alignment horizontal="justify" vertical="center" shrinkToFit="1"/>
    </xf>
    <xf numFmtId="4" fontId="27" fillId="30" borderId="15" xfId="131" applyNumberFormat="1" applyFont="1" applyFill="1" applyBorder="1" applyAlignment="1">
      <alignment horizontal="center" vertical="center" shrinkToFit="1"/>
    </xf>
    <xf numFmtId="165" fontId="27" fillId="30" borderId="42" xfId="91" applyFont="1" applyFill="1" applyBorder="1" applyAlignment="1" applyProtection="1">
      <alignment horizontal="center" vertical="center" shrinkToFit="1"/>
      <protection locked="0"/>
    </xf>
    <xf numFmtId="4" fontId="27" fillId="0" borderId="53" xfId="131" applyNumberFormat="1" applyFont="1" applyBorder="1" applyAlignment="1">
      <alignment horizontal="center" vertical="center" shrinkToFit="1"/>
    </xf>
    <xf numFmtId="4" fontId="27" fillId="0" borderId="25" xfId="131" applyNumberFormat="1" applyFont="1" applyBorder="1" applyAlignment="1">
      <alignment horizontal="justify" vertical="center" shrinkToFit="1"/>
    </xf>
    <xf numFmtId="4" fontId="27" fillId="0" borderId="25" xfId="131" applyNumberFormat="1" applyFont="1" applyBorder="1" applyAlignment="1">
      <alignment horizontal="center" vertical="center" shrinkToFit="1"/>
    </xf>
    <xf numFmtId="165" fontId="27" fillId="0" borderId="25" xfId="91" applyFont="1" applyFill="1" applyBorder="1" applyAlignment="1" applyProtection="1">
      <alignment horizontal="center" vertical="center" shrinkToFit="1"/>
    </xf>
    <xf numFmtId="165" fontId="27" fillId="0" borderId="25" xfId="91" applyFont="1" applyFill="1" applyBorder="1" applyAlignment="1" applyProtection="1">
      <alignment horizontal="center" vertical="center" shrinkToFit="1"/>
      <protection locked="0"/>
    </xf>
    <xf numFmtId="165" fontId="27" fillId="0" borderId="54" xfId="91" applyFont="1" applyFill="1" applyBorder="1" applyAlignment="1" applyProtection="1">
      <alignment horizontal="center" vertical="center" shrinkToFit="1"/>
    </xf>
    <xf numFmtId="4" fontId="27" fillId="29" borderId="13" xfId="131" applyNumberFormat="1" applyFont="1" applyFill="1" applyBorder="1" applyAlignment="1">
      <alignment horizontal="center" vertical="center" shrinkToFit="1"/>
    </xf>
    <xf numFmtId="165" fontId="27" fillId="29" borderId="13" xfId="91" applyFont="1" applyFill="1" applyBorder="1" applyAlignment="1" applyProtection="1">
      <alignment horizontal="center" vertical="center" shrinkToFit="1"/>
    </xf>
    <xf numFmtId="165" fontId="27" fillId="29" borderId="13" xfId="91" applyFont="1" applyFill="1" applyBorder="1" applyAlignment="1" applyProtection="1">
      <alignment horizontal="center" vertical="center" shrinkToFit="1"/>
      <protection locked="0"/>
    </xf>
    <xf numFmtId="165" fontId="27" fillId="29" borderId="41" xfId="91" applyFont="1" applyFill="1" applyBorder="1" applyAlignment="1" applyProtection="1">
      <alignment horizontal="center" vertical="center" shrinkToFit="1"/>
    </xf>
    <xf numFmtId="4" fontId="35" fillId="0" borderId="0" xfId="0" applyNumberFormat="1" applyFont="1" applyAlignment="1">
      <alignment vertical="top"/>
    </xf>
    <xf numFmtId="4" fontId="3" fillId="0" borderId="0" xfId="0" applyNumberFormat="1" applyFont="1" applyAlignment="1">
      <alignment vertical="top"/>
    </xf>
    <xf numFmtId="0" fontId="3" fillId="0" borderId="13" xfId="0" applyFont="1" applyBorder="1" applyAlignment="1">
      <alignment horizontal="justify" vertical="center" wrapText="1"/>
    </xf>
    <xf numFmtId="165" fontId="27" fillId="25" borderId="42" xfId="91" applyFont="1" applyFill="1" applyBorder="1" applyAlignment="1" applyProtection="1">
      <alignment horizontal="center" vertical="center" shrinkToFit="1"/>
      <protection locked="0"/>
    </xf>
    <xf numFmtId="0" fontId="3" fillId="0" borderId="30" xfId="0" applyFont="1" applyBorder="1" applyAlignment="1">
      <alignment horizontal="center" vertical="center" shrinkToFit="1"/>
    </xf>
    <xf numFmtId="0" fontId="3" fillId="0" borderId="13" xfId="0" applyFont="1" applyBorder="1" applyAlignment="1">
      <alignment vertical="top"/>
    </xf>
    <xf numFmtId="0" fontId="27" fillId="28" borderId="12" xfId="133" applyFont="1" applyFill="1" applyBorder="1" applyAlignment="1">
      <alignment horizontal="justify" vertical="center"/>
    </xf>
    <xf numFmtId="0" fontId="3" fillId="0" borderId="12" xfId="133" applyFont="1" applyBorder="1" applyAlignment="1">
      <alignment horizontal="justify" vertical="center" wrapText="1"/>
    </xf>
    <xf numFmtId="0" fontId="3" fillId="0" borderId="0" xfId="133" applyFont="1" applyBorder="1" applyAlignment="1">
      <alignment horizontal="justify" vertical="center"/>
    </xf>
    <xf numFmtId="49" fontId="35" fillId="0" borderId="18" xfId="131" applyNumberFormat="1" applyFont="1" applyBorder="1" applyAlignment="1">
      <alignment horizontal="center" vertical="top" wrapText="1"/>
    </xf>
    <xf numFmtId="0" fontId="35" fillId="0" borderId="11" xfId="131" applyFont="1" applyBorder="1" applyAlignment="1">
      <alignment horizontal="center" vertical="center" shrinkToFit="1"/>
    </xf>
    <xf numFmtId="165" fontId="35" fillId="0" borderId="11" xfId="91" applyFont="1" applyFill="1" applyBorder="1" applyAlignment="1" applyProtection="1">
      <alignment horizontal="center" vertical="center" shrinkToFit="1"/>
    </xf>
    <xf numFmtId="165" fontId="35" fillId="0" borderId="11" xfId="91" applyFont="1" applyFill="1" applyBorder="1" applyAlignment="1" applyProtection="1">
      <alignment horizontal="center" vertical="center" shrinkToFit="1"/>
      <protection locked="0"/>
    </xf>
    <xf numFmtId="165" fontId="35" fillId="0" borderId="43" xfId="91" applyFont="1" applyFill="1" applyBorder="1" applyAlignment="1" applyProtection="1">
      <alignment horizontal="center" vertical="center" shrinkToFit="1"/>
    </xf>
    <xf numFmtId="49" fontId="35" fillId="0" borderId="17" xfId="131" applyNumberFormat="1" applyFont="1" applyBorder="1" applyAlignment="1">
      <alignment horizontal="center" vertical="top" wrapText="1"/>
    </xf>
    <xf numFmtId="0" fontId="35" fillId="0" borderId="13" xfId="131" applyFont="1" applyBorder="1" applyAlignment="1">
      <alignment horizontal="center" vertical="center" shrinkToFit="1"/>
    </xf>
    <xf numFmtId="165" fontId="35" fillId="0" borderId="13" xfId="91" applyFont="1" applyFill="1" applyBorder="1" applyAlignment="1" applyProtection="1">
      <alignment horizontal="center" vertical="center" shrinkToFit="1"/>
    </xf>
    <xf numFmtId="165" fontId="35" fillId="0" borderId="13" xfId="91" applyFont="1" applyFill="1" applyBorder="1" applyAlignment="1" applyProtection="1">
      <alignment horizontal="center" vertical="center" shrinkToFit="1"/>
      <protection locked="0"/>
    </xf>
    <xf numFmtId="165" fontId="35" fillId="0" borderId="41" xfId="91" applyFont="1" applyFill="1" applyBorder="1" applyAlignment="1" applyProtection="1">
      <alignment horizontal="center" vertical="center" shrinkToFit="1"/>
    </xf>
    <xf numFmtId="49" fontId="35" fillId="0" borderId="19" xfId="131" applyNumberFormat="1" applyFont="1" applyBorder="1" applyAlignment="1">
      <alignment horizontal="center" vertical="top" wrapText="1"/>
    </xf>
    <xf numFmtId="0" fontId="35" fillId="0" borderId="14" xfId="131" applyFont="1" applyBorder="1" applyAlignment="1">
      <alignment horizontal="center" vertical="center" shrinkToFit="1"/>
    </xf>
    <xf numFmtId="165" fontId="35" fillId="0" borderId="14" xfId="91" applyFont="1" applyFill="1" applyBorder="1" applyAlignment="1" applyProtection="1">
      <alignment horizontal="center" vertical="center" shrinkToFit="1"/>
    </xf>
    <xf numFmtId="165" fontId="35" fillId="0" borderId="14" xfId="91" applyFont="1" applyFill="1" applyBorder="1" applyAlignment="1" applyProtection="1">
      <alignment horizontal="center" vertical="center" shrinkToFit="1"/>
      <protection locked="0"/>
    </xf>
    <xf numFmtId="165" fontId="35" fillId="0" borderId="44" xfId="91" applyFont="1" applyFill="1" applyBorder="1" applyAlignment="1" applyProtection="1">
      <alignment horizontal="center" vertical="center" shrinkToFit="1"/>
    </xf>
    <xf numFmtId="0" fontId="3" fillId="0" borderId="12" xfId="0" applyFont="1" applyBorder="1" applyAlignment="1">
      <alignment horizontal="center" vertical="center" wrapText="1" shrinkToFit="1"/>
    </xf>
    <xf numFmtId="0" fontId="3" fillId="0" borderId="30" xfId="0" applyFont="1" applyBorder="1" applyAlignment="1">
      <alignment horizontal="center" vertical="center" wrapText="1" shrinkToFit="1"/>
    </xf>
    <xf numFmtId="0" fontId="3" fillId="0" borderId="31" xfId="0" applyFont="1" applyBorder="1" applyAlignment="1">
      <alignment horizontal="center" vertical="center" wrapText="1" shrinkToFit="1"/>
    </xf>
    <xf numFmtId="165" fontId="3" fillId="0" borderId="12" xfId="91" applyFont="1" applyBorder="1" applyAlignment="1" applyProtection="1">
      <alignment horizontal="center" vertical="center" wrapText="1" shrinkToFit="1"/>
    </xf>
    <xf numFmtId="165" fontId="3" fillId="0" borderId="12" xfId="91" applyFont="1" applyBorder="1" applyAlignment="1" applyProtection="1">
      <alignment horizontal="center" vertical="center" wrapText="1" shrinkToFit="1"/>
      <protection locked="0"/>
    </xf>
    <xf numFmtId="169" fontId="27" fillId="0" borderId="17" xfId="131" applyNumberFormat="1" applyFont="1" applyBorder="1" applyAlignment="1">
      <alignment horizontal="center" vertical="top" wrapText="1"/>
    </xf>
    <xf numFmtId="165" fontId="3" fillId="0" borderId="30" xfId="91" applyFont="1" applyBorder="1" applyAlignment="1" applyProtection="1">
      <alignment horizontal="center" vertical="center" wrapText="1" shrinkToFit="1"/>
    </xf>
    <xf numFmtId="165" fontId="3" fillId="0" borderId="30" xfId="91" applyFont="1" applyBorder="1" applyAlignment="1" applyProtection="1">
      <alignment horizontal="center" vertical="center" wrapText="1" shrinkToFit="1"/>
      <protection locked="0"/>
    </xf>
    <xf numFmtId="165" fontId="3" fillId="0" borderId="41" xfId="91" applyFont="1" applyBorder="1" applyAlignment="1" applyProtection="1">
      <alignment horizontal="center" vertical="center" wrapText="1" shrinkToFit="1"/>
    </xf>
    <xf numFmtId="0" fontId="3" fillId="0" borderId="19" xfId="0" applyFont="1" applyBorder="1" applyAlignment="1">
      <alignment horizontal="center" vertical="top" wrapText="1" shrinkToFit="1"/>
    </xf>
    <xf numFmtId="165" fontId="3" fillId="0" borderId="31" xfId="91" applyFont="1" applyBorder="1" applyAlignment="1" applyProtection="1">
      <alignment horizontal="center" vertical="center" wrapText="1" shrinkToFit="1"/>
    </xf>
    <xf numFmtId="165" fontId="3" fillId="0" borderId="31" xfId="91" applyFont="1" applyBorder="1" applyAlignment="1" applyProtection="1">
      <alignment horizontal="center" vertical="center" wrapText="1" shrinkToFit="1"/>
      <protection locked="0"/>
    </xf>
    <xf numFmtId="165" fontId="3" fillId="0" borderId="44" xfId="91" applyFont="1" applyBorder="1" applyAlignment="1" applyProtection="1">
      <alignment horizontal="center" vertical="center" wrapText="1" shrinkToFit="1"/>
    </xf>
    <xf numFmtId="0" fontId="3" fillId="0" borderId="12" xfId="131" applyFont="1" applyBorder="1" applyAlignment="1">
      <alignment horizontal="center" vertical="center" wrapText="1" shrinkToFit="1"/>
    </xf>
    <xf numFmtId="165" fontId="3" fillId="0" borderId="12" xfId="91" applyFont="1" applyFill="1" applyBorder="1" applyAlignment="1" applyProtection="1">
      <alignment horizontal="center" vertical="center" wrapText="1" shrinkToFit="1"/>
    </xf>
    <xf numFmtId="165" fontId="3" fillId="0" borderId="12" xfId="91" applyFont="1" applyFill="1" applyBorder="1" applyAlignment="1" applyProtection="1">
      <alignment horizontal="center" vertical="center" wrapText="1" shrinkToFit="1"/>
      <protection locked="0"/>
    </xf>
    <xf numFmtId="165" fontId="3" fillId="0" borderId="48" xfId="91" applyFont="1" applyFill="1" applyBorder="1" applyAlignment="1" applyProtection="1">
      <alignment horizontal="center" vertical="center" wrapText="1" shrinkToFit="1"/>
    </xf>
    <xf numFmtId="0" fontId="3" fillId="0" borderId="0" xfId="131" applyFont="1" applyAlignment="1">
      <alignment horizontal="center" vertical="top" shrinkToFit="1"/>
    </xf>
    <xf numFmtId="49" fontId="27" fillId="30" borderId="33" xfId="131" applyNumberFormat="1" applyFont="1" applyFill="1" applyBorder="1" applyAlignment="1">
      <alignment horizontal="center" vertical="top"/>
    </xf>
    <xf numFmtId="0" fontId="27" fillId="30" borderId="24" xfId="131" applyFont="1" applyFill="1" applyBorder="1" applyAlignment="1">
      <alignment horizontal="justify" vertical="center"/>
    </xf>
    <xf numFmtId="4" fontId="27" fillId="30" borderId="24" xfId="131" applyNumberFormat="1" applyFont="1" applyFill="1" applyBorder="1" applyAlignment="1">
      <alignment horizontal="center" vertical="center" shrinkToFit="1"/>
    </xf>
    <xf numFmtId="165" fontId="27" fillId="30" borderId="24" xfId="91" applyFont="1" applyFill="1" applyBorder="1" applyAlignment="1" applyProtection="1">
      <alignment horizontal="center" vertical="center" shrinkToFit="1"/>
    </xf>
    <xf numFmtId="165" fontId="27" fillId="30" borderId="24" xfId="91" applyFont="1" applyFill="1" applyBorder="1" applyAlignment="1" applyProtection="1">
      <alignment horizontal="center" vertical="center" shrinkToFit="1"/>
      <protection locked="0"/>
    </xf>
    <xf numFmtId="165" fontId="27" fillId="30" borderId="47" xfId="91" applyFont="1" applyFill="1" applyBorder="1" applyAlignment="1" applyProtection="1">
      <alignment horizontal="center" vertical="center" shrinkToFit="1"/>
    </xf>
    <xf numFmtId="49" fontId="27" fillId="0" borderId="33" xfId="131" applyNumberFormat="1" applyFont="1" applyBorder="1" applyAlignment="1">
      <alignment horizontal="center" vertical="top"/>
    </xf>
    <xf numFmtId="0" fontId="27" fillId="0" borderId="24" xfId="131" applyFont="1" applyBorder="1" applyAlignment="1">
      <alignment horizontal="justify" vertical="center"/>
    </xf>
    <xf numFmtId="4" fontId="27" fillId="0" borderId="24" xfId="131" applyNumberFormat="1" applyFont="1" applyBorder="1" applyAlignment="1">
      <alignment horizontal="center" vertical="center" shrinkToFit="1"/>
    </xf>
    <xf numFmtId="165" fontId="27" fillId="0" borderId="24" xfId="91" applyFont="1" applyFill="1" applyBorder="1" applyAlignment="1" applyProtection="1">
      <alignment horizontal="center" vertical="center" shrinkToFit="1"/>
    </xf>
    <xf numFmtId="165" fontId="27" fillId="0" borderId="24" xfId="91" applyFont="1" applyFill="1" applyBorder="1" applyAlignment="1" applyProtection="1">
      <alignment horizontal="center" vertical="center" shrinkToFit="1"/>
      <protection locked="0"/>
    </xf>
    <xf numFmtId="165" fontId="27" fillId="0" borderId="47" xfId="91" applyFont="1" applyFill="1" applyBorder="1" applyAlignment="1" applyProtection="1">
      <alignment horizontal="center" vertical="center" shrinkToFit="1"/>
    </xf>
    <xf numFmtId="0" fontId="3" fillId="33" borderId="12" xfId="131" applyFont="1" applyFill="1" applyBorder="1" applyAlignment="1">
      <alignment horizontal="center" vertical="top" shrinkToFit="1"/>
    </xf>
    <xf numFmtId="3" fontId="3" fillId="0" borderId="12" xfId="94" applyNumberFormat="1" applyFont="1" applyFill="1" applyBorder="1" applyAlignment="1">
      <alignment horizontal="center" vertical="top" shrinkToFit="1"/>
    </xf>
    <xf numFmtId="172" fontId="3" fillId="0" borderId="12" xfId="94" applyNumberFormat="1" applyFont="1" applyFill="1" applyBorder="1" applyAlignment="1">
      <alignment horizontal="center" vertical="top" shrinkToFit="1"/>
    </xf>
    <xf numFmtId="172" fontId="3" fillId="0" borderId="48" xfId="94" applyNumberFormat="1" applyFont="1" applyFill="1" applyBorder="1" applyAlignment="1">
      <alignment horizontal="right" vertical="top" shrinkToFit="1"/>
    </xf>
    <xf numFmtId="0" fontId="3" fillId="33" borderId="12" xfId="131" applyNumberFormat="1" applyFont="1" applyFill="1" applyBorder="1" applyAlignment="1">
      <alignment horizontal="justify" vertical="top" wrapText="1"/>
    </xf>
    <xf numFmtId="0" fontId="3" fillId="33" borderId="13" xfId="131" applyFont="1" applyFill="1" applyBorder="1" applyAlignment="1">
      <alignment horizontal="center" vertical="top" shrinkToFit="1"/>
    </xf>
    <xf numFmtId="3" fontId="3" fillId="33" borderId="13" xfId="94" applyNumberFormat="1" applyFont="1" applyFill="1" applyBorder="1" applyAlignment="1">
      <alignment horizontal="center" vertical="top" shrinkToFit="1"/>
    </xf>
    <xf numFmtId="3" fontId="3" fillId="33" borderId="41" xfId="94" applyNumberFormat="1" applyFont="1" applyFill="1" applyBorder="1" applyAlignment="1">
      <alignment horizontal="center" vertical="top" shrinkToFit="1"/>
    </xf>
    <xf numFmtId="0" fontId="3" fillId="33" borderId="13" xfId="131" applyNumberFormat="1" applyFont="1" applyFill="1" applyBorder="1" applyAlignment="1">
      <alignment horizontal="justify" vertical="top" wrapText="1"/>
    </xf>
    <xf numFmtId="0" fontId="3" fillId="0" borderId="12" xfId="131" applyNumberFormat="1" applyFont="1" applyFill="1" applyBorder="1" applyAlignment="1">
      <alignment horizontal="justify" vertical="top" wrapText="1"/>
    </xf>
    <xf numFmtId="0" fontId="3" fillId="0" borderId="12" xfId="131" applyFont="1" applyFill="1" applyBorder="1" applyAlignment="1">
      <alignment horizontal="center" vertical="top" shrinkToFit="1"/>
    </xf>
    <xf numFmtId="172" fontId="3" fillId="0" borderId="48" xfId="131" applyNumberFormat="1" applyFont="1" applyFill="1" applyBorder="1" applyAlignment="1">
      <alignment horizontal="right" vertical="top" shrinkToFit="1"/>
    </xf>
    <xf numFmtId="0" fontId="3" fillId="0" borderId="13" xfId="131" applyNumberFormat="1" applyFont="1" applyFill="1" applyBorder="1" applyAlignment="1">
      <alignment horizontal="justify" vertical="top" wrapText="1"/>
    </xf>
    <xf numFmtId="0" fontId="3" fillId="0" borderId="13" xfId="131" applyFont="1" applyFill="1" applyBorder="1" applyAlignment="1">
      <alignment horizontal="center" vertical="top" shrinkToFit="1"/>
    </xf>
    <xf numFmtId="3" fontId="3" fillId="0" borderId="13" xfId="94" applyNumberFormat="1" applyFont="1" applyFill="1" applyBorder="1" applyAlignment="1">
      <alignment horizontal="center" vertical="top" shrinkToFit="1"/>
    </xf>
    <xf numFmtId="172" fontId="3" fillId="0" borderId="13" xfId="94" applyNumberFormat="1" applyFont="1" applyFill="1" applyBorder="1" applyAlignment="1">
      <alignment horizontal="center" vertical="top" shrinkToFit="1"/>
    </xf>
    <xf numFmtId="172" fontId="3" fillId="0" borderId="41" xfId="131" applyNumberFormat="1" applyFont="1" applyFill="1" applyBorder="1" applyAlignment="1">
      <alignment horizontal="right" vertical="top" shrinkToFit="1"/>
    </xf>
    <xf numFmtId="3" fontId="3" fillId="33" borderId="12" xfId="94" applyNumberFormat="1" applyFont="1" applyFill="1" applyBorder="1" applyAlignment="1">
      <alignment horizontal="center" vertical="top" shrinkToFit="1"/>
    </xf>
    <xf numFmtId="0" fontId="27" fillId="0" borderId="13" xfId="131" applyFont="1" applyFill="1" applyBorder="1" applyAlignment="1">
      <alignment horizontal="center" vertical="top" shrinkToFit="1"/>
    </xf>
    <xf numFmtId="172" fontId="3" fillId="0" borderId="41" xfId="94" applyNumberFormat="1" applyFont="1" applyFill="1" applyBorder="1" applyAlignment="1">
      <alignment horizontal="right" vertical="top" shrinkToFit="1"/>
    </xf>
    <xf numFmtId="49" fontId="27" fillId="0" borderId="16" xfId="131" applyNumberFormat="1" applyFont="1" applyBorder="1" applyAlignment="1">
      <alignment horizontal="center" vertical="top" shrinkToFit="1"/>
    </xf>
    <xf numFmtId="0" fontId="27" fillId="0" borderId="15" xfId="131" applyFont="1" applyBorder="1" applyAlignment="1">
      <alignment horizontal="justify" vertical="center" shrinkToFit="1"/>
    </xf>
    <xf numFmtId="0" fontId="27" fillId="0" borderId="15" xfId="131" applyFont="1" applyBorder="1" applyAlignment="1">
      <alignment horizontal="center" vertical="center" shrinkToFit="1"/>
    </xf>
    <xf numFmtId="165" fontId="27" fillId="0" borderId="15" xfId="91" applyFont="1" applyFill="1" applyBorder="1" applyAlignment="1" applyProtection="1">
      <alignment horizontal="center" vertical="center" shrinkToFit="1"/>
    </xf>
    <xf numFmtId="165" fontId="27" fillId="0" borderId="23" xfId="91" applyFont="1" applyFill="1" applyBorder="1" applyAlignment="1" applyProtection="1">
      <alignment horizontal="center" vertical="center" shrinkToFit="1"/>
      <protection locked="0"/>
    </xf>
    <xf numFmtId="165" fontId="27" fillId="0" borderId="45" xfId="91" applyFont="1" applyFill="1" applyBorder="1" applyAlignment="1" applyProtection="1">
      <alignment horizontal="center" vertical="center" shrinkToFit="1"/>
    </xf>
    <xf numFmtId="0" fontId="27" fillId="25" borderId="15" xfId="131" applyFont="1" applyFill="1" applyBorder="1" applyAlignment="1">
      <alignment horizontal="justify" vertical="center" wrapText="1"/>
    </xf>
    <xf numFmtId="49" fontId="3" fillId="0" borderId="0" xfId="131" applyNumberFormat="1" applyFont="1" applyAlignment="1">
      <alignment horizontal="center" vertical="top"/>
    </xf>
    <xf numFmtId="0" fontId="3" fillId="0" borderId="0" xfId="131" applyFont="1" applyAlignment="1">
      <alignment horizontal="justify" vertical="center"/>
    </xf>
    <xf numFmtId="0" fontId="3" fillId="0" borderId="0" xfId="131" applyFont="1" applyAlignment="1">
      <alignment horizontal="center" vertical="center" shrinkToFit="1"/>
    </xf>
    <xf numFmtId="165" fontId="3" fillId="0" borderId="0" xfId="91" applyFont="1" applyFill="1" applyAlignment="1" applyProtection="1">
      <alignment horizontal="center" vertical="center" shrinkToFit="1"/>
    </xf>
    <xf numFmtId="165" fontId="3" fillId="0" borderId="0" xfId="91" applyFont="1" applyFill="1" applyAlignment="1" applyProtection="1">
      <alignment horizontal="center" vertical="center" shrinkToFit="1"/>
      <protection locked="0"/>
    </xf>
    <xf numFmtId="0" fontId="3" fillId="0" borderId="0" xfId="0" applyNumberFormat="1" applyFont="1" applyFill="1" applyBorder="1" applyAlignment="1" applyProtection="1">
      <alignment vertical="top" wrapText="1"/>
    </xf>
    <xf numFmtId="0" fontId="36" fillId="0" borderId="0" xfId="131" applyFont="1" applyAlignment="1">
      <alignment vertical="center"/>
    </xf>
    <xf numFmtId="0" fontId="27" fillId="0" borderId="0" xfId="131" applyFont="1" applyAlignment="1">
      <alignment vertical="center"/>
    </xf>
    <xf numFmtId="49" fontId="27" fillId="29" borderId="17" xfId="131" applyNumberFormat="1" applyFont="1" applyFill="1" applyBorder="1" applyAlignment="1">
      <alignment horizontal="center" vertical="top"/>
    </xf>
    <xf numFmtId="0" fontId="27" fillId="29" borderId="13" xfId="131" applyFont="1" applyFill="1" applyBorder="1" applyAlignment="1">
      <alignment horizontal="justify" vertical="center"/>
    </xf>
    <xf numFmtId="3" fontId="27" fillId="29" borderId="13" xfId="131" applyNumberFormat="1" applyFont="1" applyFill="1" applyBorder="1" applyAlignment="1">
      <alignment horizontal="center" vertical="center" shrinkToFit="1"/>
    </xf>
    <xf numFmtId="3" fontId="27" fillId="29" borderId="13" xfId="131" applyNumberFormat="1" applyFont="1" applyFill="1" applyBorder="1" applyAlignment="1" applyProtection="1">
      <alignment horizontal="center" vertical="center" shrinkToFit="1"/>
      <protection locked="0"/>
    </xf>
    <xf numFmtId="3" fontId="27" fillId="29" borderId="41" xfId="131" applyNumberFormat="1" applyFont="1" applyFill="1" applyBorder="1" applyAlignment="1">
      <alignment horizontal="center" vertical="center" shrinkToFit="1"/>
    </xf>
    <xf numFmtId="49" fontId="27" fillId="26" borderId="33" xfId="131" applyNumberFormat="1" applyFont="1" applyFill="1" applyBorder="1" applyAlignment="1">
      <alignment horizontal="center" vertical="top"/>
    </xf>
    <xf numFmtId="0" fontId="27" fillId="26" borderId="24" xfId="131" applyFont="1" applyFill="1" applyBorder="1" applyAlignment="1">
      <alignment horizontal="justify" vertical="center"/>
    </xf>
    <xf numFmtId="4" fontId="27" fillId="26" borderId="24" xfId="131" applyNumberFormat="1" applyFont="1" applyFill="1" applyBorder="1" applyAlignment="1">
      <alignment horizontal="center" vertical="center" shrinkToFit="1"/>
    </xf>
    <xf numFmtId="165" fontId="27" fillId="26" borderId="24" xfId="91" applyFont="1" applyFill="1" applyBorder="1" applyAlignment="1" applyProtection="1">
      <alignment horizontal="center" vertical="center" shrinkToFit="1"/>
    </xf>
    <xf numFmtId="165" fontId="27" fillId="26" borderId="24" xfId="91" applyFont="1" applyFill="1" applyBorder="1" applyAlignment="1" applyProtection="1">
      <alignment horizontal="center" vertical="center" shrinkToFit="1"/>
      <protection locked="0"/>
    </xf>
    <xf numFmtId="165" fontId="27" fillId="26" borderId="47" xfId="91" applyFont="1" applyFill="1" applyBorder="1" applyAlignment="1" applyProtection="1">
      <alignment horizontal="center" vertical="center" shrinkToFit="1"/>
    </xf>
    <xf numFmtId="49" fontId="27" fillId="0" borderId="34" xfId="131" applyNumberFormat="1" applyFont="1" applyBorder="1" applyAlignment="1">
      <alignment horizontal="center" vertical="center" wrapText="1"/>
    </xf>
    <xf numFmtId="0" fontId="27" fillId="0" borderId="35" xfId="131" applyFont="1" applyBorder="1" applyAlignment="1">
      <alignment horizontal="justify" vertical="center" wrapText="1"/>
    </xf>
    <xf numFmtId="0" fontId="3" fillId="0" borderId="35" xfId="131" applyFont="1" applyBorder="1" applyAlignment="1">
      <alignment horizontal="center" vertical="center" shrinkToFit="1"/>
    </xf>
    <xf numFmtId="165" fontId="3" fillId="0" borderId="35" xfId="91" applyFont="1" applyFill="1" applyBorder="1" applyAlignment="1" applyProtection="1">
      <alignment horizontal="center" vertical="center" shrinkToFit="1"/>
    </xf>
    <xf numFmtId="165" fontId="3" fillId="0" borderId="51" xfId="91" applyFont="1" applyFill="1" applyBorder="1" applyAlignment="1" applyProtection="1">
      <alignment horizontal="center" vertical="center" shrinkToFit="1"/>
      <protection locked="0"/>
    </xf>
    <xf numFmtId="174" fontId="27" fillId="0" borderId="50" xfId="91" applyNumberFormat="1" applyFont="1" applyFill="1" applyBorder="1" applyAlignment="1" applyProtection="1">
      <alignment horizontal="center" vertical="center" shrinkToFit="1"/>
    </xf>
    <xf numFmtId="49" fontId="27" fillId="0" borderId="33" xfId="131" applyNumberFormat="1" applyFont="1" applyBorder="1" applyAlignment="1">
      <alignment horizontal="center" vertical="center" wrapText="1"/>
    </xf>
    <xf numFmtId="0" fontId="3" fillId="0" borderId="24" xfId="131" applyFont="1" applyBorder="1" applyAlignment="1">
      <alignment horizontal="center" vertical="center" shrinkToFit="1"/>
    </xf>
    <xf numFmtId="165" fontId="3" fillId="0" borderId="24" xfId="91" applyFont="1" applyFill="1" applyBorder="1" applyAlignment="1" applyProtection="1">
      <alignment horizontal="center" vertical="center" shrinkToFit="1"/>
    </xf>
    <xf numFmtId="165" fontId="3" fillId="0" borderId="47" xfId="91" applyFont="1" applyFill="1" applyBorder="1" applyAlignment="1" applyProtection="1">
      <alignment horizontal="center" vertical="center" shrinkToFit="1"/>
      <protection locked="0"/>
    </xf>
    <xf numFmtId="174" fontId="27" fillId="0" borderId="45" xfId="91" applyNumberFormat="1" applyFont="1" applyFill="1" applyBorder="1" applyAlignment="1" applyProtection="1">
      <alignment horizontal="center" vertical="center" shrinkToFit="1"/>
    </xf>
    <xf numFmtId="169" fontId="3" fillId="0" borderId="20" xfId="0" applyNumberFormat="1" applyFont="1" applyBorder="1" applyAlignment="1">
      <alignment horizontal="center" vertical="center" wrapText="1"/>
    </xf>
    <xf numFmtId="49" fontId="3" fillId="0" borderId="12" xfId="131" applyNumberFormat="1" applyFont="1" applyBorder="1" applyAlignment="1">
      <alignment horizontal="justify" vertical="center" wrapText="1"/>
    </xf>
    <xf numFmtId="0" fontId="3" fillId="0" borderId="0" xfId="0" applyFont="1" applyBorder="1" applyAlignment="1">
      <alignment vertical="top" wrapText="1"/>
    </xf>
    <xf numFmtId="49" fontId="27" fillId="0" borderId="12" xfId="0" applyNumberFormat="1" applyFont="1" applyFill="1" applyBorder="1" applyAlignment="1">
      <alignment horizontal="justify" vertical="center" wrapText="1"/>
    </xf>
    <xf numFmtId="0" fontId="3" fillId="0" borderId="0" xfId="131" applyNumberFormat="1" applyFont="1" applyFill="1" applyBorder="1" applyAlignment="1">
      <alignment horizontal="right" vertical="top"/>
    </xf>
    <xf numFmtId="0" fontId="27" fillId="0" borderId="24" xfId="131" applyFont="1" applyBorder="1" applyAlignment="1">
      <alignment horizontal="left" vertical="center"/>
    </xf>
    <xf numFmtId="0" fontId="27" fillId="0" borderId="47" xfId="131" applyFont="1" applyBorder="1" applyAlignment="1">
      <alignment horizontal="left" vertical="center"/>
    </xf>
    <xf numFmtId="165" fontId="3" fillId="0" borderId="0" xfId="91" applyFont="1" applyFill="1" applyBorder="1" applyAlignment="1" applyProtection="1">
      <alignment horizontal="center" vertical="center" shrinkToFit="1"/>
      <protection locked="0"/>
    </xf>
    <xf numFmtId="0" fontId="3" fillId="0" borderId="0" xfId="131" applyNumberFormat="1" applyFont="1" applyFill="1" applyBorder="1" applyAlignment="1">
      <alignment horizontal="right" vertical="top" wrapText="1"/>
    </xf>
    <xf numFmtId="0" fontId="3" fillId="0" borderId="0" xfId="131" applyNumberFormat="1" applyFont="1" applyFill="1" applyBorder="1" applyAlignment="1">
      <alignment horizontal="right" vertical="top"/>
    </xf>
  </cellXfs>
  <cellStyles count="245">
    <cellStyle name="_Procjena opremanja Busevec - Lekenik" xfId="1"/>
    <cellStyle name="20% - Accent1" xfId="20" builtinId="30" customBuiltin="1"/>
    <cellStyle name="20% - Accent1 2" xfId="2"/>
    <cellStyle name="20% - Accent1 2 2" xfId="3"/>
    <cellStyle name="20% - Accent1 3" xfId="4"/>
    <cellStyle name="20% - Accent2" xfId="22" builtinId="34" customBuiltin="1"/>
    <cellStyle name="20% - Accent2 2" xfId="5"/>
    <cellStyle name="20% - Accent2 2 2" xfId="6"/>
    <cellStyle name="20% - Accent2 3" xfId="7"/>
    <cellStyle name="20% - Accent3" xfId="24" builtinId="38" customBuiltin="1"/>
    <cellStyle name="20% - Accent3 2" xfId="8"/>
    <cellStyle name="20% - Accent3 2 2" xfId="9"/>
    <cellStyle name="20% - Accent3 3" xfId="10"/>
    <cellStyle name="20% - Accent4" xfId="26" builtinId="42" customBuiltin="1"/>
    <cellStyle name="20% - Accent4 2" xfId="11"/>
    <cellStyle name="20% - Accent4 2 2" xfId="12"/>
    <cellStyle name="20% - Accent4 3" xfId="13"/>
    <cellStyle name="20% - Accent5" xfId="28" builtinId="46" customBuiltin="1"/>
    <cellStyle name="20% - Accent5 2" xfId="14"/>
    <cellStyle name="20% - Accent5 2 2" xfId="15"/>
    <cellStyle name="20% - Accent5 3" xfId="16"/>
    <cellStyle name="20% - Accent6" xfId="30" builtinId="50" customBuiltin="1"/>
    <cellStyle name="20% - Accent6 2" xfId="17"/>
    <cellStyle name="20% - Accent6 2 2" xfId="18"/>
    <cellStyle name="20% - Accent6 3" xfId="19"/>
    <cellStyle name="20% - Isticanje1 2" xfId="21"/>
    <cellStyle name="20% - Isticanje2 2" xfId="23"/>
    <cellStyle name="20% - Isticanje3 2" xfId="25"/>
    <cellStyle name="20% - Isticanje4 2" xfId="27"/>
    <cellStyle name="20% - Isticanje5 2" xfId="29"/>
    <cellStyle name="20% - Isticanje6 2" xfId="31"/>
    <cellStyle name="40% - Accent1" xfId="32" builtinId="31" customBuiltin="1"/>
    <cellStyle name="40% - Accent1 2" xfId="33"/>
    <cellStyle name="40% - Accent1 2 2" xfId="34"/>
    <cellStyle name="40% - Accent1 3" xfId="35"/>
    <cellStyle name="40% - Accent2" xfId="52" builtinId="35" customBuiltin="1"/>
    <cellStyle name="40% - Accent2 2" xfId="36"/>
    <cellStyle name="40% - Accent2 2 2" xfId="37"/>
    <cellStyle name="40% - Accent2 3" xfId="38"/>
    <cellStyle name="40% - Accent3" xfId="54" builtinId="39" customBuiltin="1"/>
    <cellStyle name="40% - Accent3 2" xfId="39"/>
    <cellStyle name="40% - Accent3 2 2" xfId="40"/>
    <cellStyle name="40% - Accent3 3" xfId="41"/>
    <cellStyle name="40% - Accent4" xfId="56" builtinId="43" customBuiltin="1"/>
    <cellStyle name="40% - Accent4 2" xfId="42"/>
    <cellStyle name="40% - Accent4 2 2" xfId="43"/>
    <cellStyle name="40% - Accent4 3" xfId="44"/>
    <cellStyle name="40% - Accent5" xfId="58" builtinId="47" customBuiltin="1"/>
    <cellStyle name="40% - Accent5 2" xfId="45"/>
    <cellStyle name="40% - Accent5 2 2" xfId="46"/>
    <cellStyle name="40% - Accent5 3" xfId="47"/>
    <cellStyle name="40% - Accent5 3 2" xfId="215"/>
    <cellStyle name="40% - Accent5 4" xfId="48"/>
    <cellStyle name="40% - Accent6" xfId="62" builtinId="51" customBuiltin="1"/>
    <cellStyle name="40% - Accent6 2" xfId="49"/>
    <cellStyle name="40% - Accent6 2 2" xfId="50"/>
    <cellStyle name="40% - Accent6 3" xfId="51"/>
    <cellStyle name="40% - Isticanje2 2" xfId="53"/>
    <cellStyle name="40% - Isticanje3 2" xfId="55"/>
    <cellStyle name="40% - Isticanje4 2" xfId="57"/>
    <cellStyle name="40% - Isticanje5 2" xfId="59"/>
    <cellStyle name="40% - Isticanje5 3" xfId="60"/>
    <cellStyle name="40% - Isticanje5 3 2" xfId="216"/>
    <cellStyle name="40% - Isticanje5 5" xfId="61"/>
    <cellStyle name="40% - Isticanje5 5 2" xfId="217"/>
    <cellStyle name="40% - Isticanje6 2" xfId="63"/>
    <cellStyle name="40% - Naglasak1" xfId="64"/>
    <cellStyle name="40% - Naglasak1 2" xfId="65"/>
    <cellStyle name="40% - Naglasak1_2014-12-03 Tender B Manastir - most Drava" xfId="66"/>
    <cellStyle name="60% - Accent1" xfId="73" builtinId="32" customBuiltin="1"/>
    <cellStyle name="60% - Accent1 2" xfId="67"/>
    <cellStyle name="60% - Accent2" xfId="74" builtinId="36" customBuiltin="1"/>
    <cellStyle name="60% - Accent2 2" xfId="68"/>
    <cellStyle name="60% - Accent3" xfId="75" builtinId="40" customBuiltin="1"/>
    <cellStyle name="60% - Accent3 2" xfId="69"/>
    <cellStyle name="60% - Accent4" xfId="76" builtinId="44" customBuiltin="1"/>
    <cellStyle name="60% - Accent4 2" xfId="70"/>
    <cellStyle name="60% - Accent5" xfId="77" builtinId="48" customBuiltin="1"/>
    <cellStyle name="60% - Accent5 2" xfId="71"/>
    <cellStyle name="60% - Accent6" xfId="78" builtinId="52" customBuiltin="1"/>
    <cellStyle name="60% - Accent6 2" xfId="72"/>
    <cellStyle name="Accent1" xfId="113" builtinId="29" customBuiltin="1"/>
    <cellStyle name="Accent1 2" xfId="79"/>
    <cellStyle name="Accent2" xfId="114" builtinId="33" customBuiltin="1"/>
    <cellStyle name="Accent2 2" xfId="80"/>
    <cellStyle name="Accent3" xfId="115" builtinId="37" customBuiltin="1"/>
    <cellStyle name="Accent3 2" xfId="81"/>
    <cellStyle name="Accent4" xfId="116" builtinId="41" customBuiltin="1"/>
    <cellStyle name="Accent4 2" xfId="82"/>
    <cellStyle name="Accent5" xfId="117" builtinId="45" customBuiltin="1"/>
    <cellStyle name="Accent5 2" xfId="83"/>
    <cellStyle name="Accent6" xfId="118" builtinId="49" customBuiltin="1"/>
    <cellStyle name="Accent6 2" xfId="84"/>
    <cellStyle name="Bad" xfId="121" builtinId="27" customBuiltin="1"/>
    <cellStyle name="Bad 2" xfId="85"/>
    <cellStyle name="Bilješka" xfId="150"/>
    <cellStyle name="Bilješka 2" xfId="86"/>
    <cellStyle name="Bilješka 3" xfId="87"/>
    <cellStyle name="Bilješka 4" xfId="88"/>
    <cellStyle name="Calculation" xfId="119" builtinId="22" customBuiltin="1"/>
    <cellStyle name="Calculation 2" xfId="89"/>
    <cellStyle name="Check Cell" xfId="180" builtinId="23" customBuiltin="1"/>
    <cellStyle name="Check Cell 2" xfId="90"/>
    <cellStyle name="Comma" xfId="91" builtinId="3"/>
    <cellStyle name="Comma 2" xfId="92"/>
    <cellStyle name="Comma 2 2" xfId="93"/>
    <cellStyle name="Comma 2 2 2" xfId="220"/>
    <cellStyle name="Comma 2 3" xfId="219"/>
    <cellStyle name="Comma 3" xfId="94"/>
    <cellStyle name="Comma 3 2" xfId="95"/>
    <cellStyle name="Comma 3 2 2" xfId="96"/>
    <cellStyle name="Comma 3 2 2 2" xfId="223"/>
    <cellStyle name="Comma 3 2 3" xfId="222"/>
    <cellStyle name="Comma 3 3" xfId="97"/>
    <cellStyle name="Comma 3 4" xfId="221"/>
    <cellStyle name="Comma 4" xfId="98"/>
    <cellStyle name="Comma 4 2" xfId="99"/>
    <cellStyle name="Comma 4 2 2" xfId="224"/>
    <cellStyle name="Comma 5" xfId="100"/>
    <cellStyle name="Comma 5 2" xfId="225"/>
    <cellStyle name="Comma 6" xfId="101"/>
    <cellStyle name="Comma 6 2" xfId="226"/>
    <cellStyle name="Comma 7" xfId="218"/>
    <cellStyle name="Currency 2" xfId="102"/>
    <cellStyle name="Currency 2 2" xfId="227"/>
    <cellStyle name="Dobro" xfId="105"/>
    <cellStyle name="Euro" xfId="103"/>
    <cellStyle name="Explanatory Text" xfId="185" builtinId="53" customBuiltin="1"/>
    <cellStyle name="Explanatory Text 2" xfId="104"/>
    <cellStyle name="Good 2" xfId="106"/>
    <cellStyle name="Good 3" xfId="107"/>
    <cellStyle name="Heading 1" xfId="122" builtinId="16" customBuiltin="1"/>
    <cellStyle name="Heading 1 2" xfId="108"/>
    <cellStyle name="Heading 2" xfId="123" builtinId="17" customBuiltin="1"/>
    <cellStyle name="Heading 2 2" xfId="109"/>
    <cellStyle name="Heading 3" xfId="124" builtinId="18" customBuiltin="1"/>
    <cellStyle name="Heading 3 2" xfId="110"/>
    <cellStyle name="Heading 4" xfId="125" builtinId="19" customBuiltin="1"/>
    <cellStyle name="Heading 4 2" xfId="111"/>
    <cellStyle name="Input" xfId="193" builtinId="20" customBuiltin="1"/>
    <cellStyle name="Input 2" xfId="112"/>
    <cellStyle name="Izlaz" xfId="170"/>
    <cellStyle name="Linked Cell" xfId="179" builtinId="24" customBuiltin="1"/>
    <cellStyle name="Linked Cell 2" xfId="120"/>
    <cellStyle name="Naslov" xfId="186"/>
    <cellStyle name="Neutral" xfId="127" builtinId="28" customBuiltin="1"/>
    <cellStyle name="Neutral 2" xfId="126"/>
    <cellStyle name="Normal" xfId="0" builtinId="0"/>
    <cellStyle name="Normal 10" xfId="128"/>
    <cellStyle name="Normal 11" xfId="129"/>
    <cellStyle name="Normal 2" xfId="130"/>
    <cellStyle name="Normal 2 2" xfId="131"/>
    <cellStyle name="Normal 2 2 2" xfId="132"/>
    <cellStyle name="Normal 3" xfId="133"/>
    <cellStyle name="Normal 3 2" xfId="134"/>
    <cellStyle name="Normal 4" xfId="135"/>
    <cellStyle name="Normal 4 2" xfId="136"/>
    <cellStyle name="Normal 4 3" xfId="228"/>
    <cellStyle name="Normal 4_2014-12-03 Tender B Manastir - most Drava" xfId="137"/>
    <cellStyle name="Normal 5" xfId="138"/>
    <cellStyle name="Normal 5 2" xfId="229"/>
    <cellStyle name="Normal 6" xfId="139"/>
    <cellStyle name="Normal 6 2" xfId="230"/>
    <cellStyle name="Normal 7" xfId="140"/>
    <cellStyle name="Normal 8" xfId="141"/>
    <cellStyle name="Normal 9" xfId="142"/>
    <cellStyle name="Normal 9 2" xfId="143"/>
    <cellStyle name="Normal_Sheet1" xfId="244"/>
    <cellStyle name="Normal_TROŠK. -  AC Breg. Dion.-Bosiljevo-Josipdol  IIIA1" xfId="144"/>
    <cellStyle name="Normalno 2" xfId="145"/>
    <cellStyle name="Normalno 2 2" xfId="146"/>
    <cellStyle name="Normalno 2 3" xfId="147"/>
    <cellStyle name="Normalno 3" xfId="148"/>
    <cellStyle name="Normalno 4" xfId="149"/>
    <cellStyle name="Note 2" xfId="151"/>
    <cellStyle name="Note 3" xfId="152"/>
    <cellStyle name="Note 4" xfId="153"/>
    <cellStyle name="Obično 183" xfId="154"/>
    <cellStyle name="Obično 183 2" xfId="155"/>
    <cellStyle name="Obično 2" xfId="156"/>
    <cellStyle name="Obično 3" xfId="157"/>
    <cellStyle name="Obično 3 2" xfId="158"/>
    <cellStyle name="Obično 3 3" xfId="159"/>
    <cellStyle name="Obično 4" xfId="160"/>
    <cellStyle name="Obično 5" xfId="161"/>
    <cellStyle name="Obično 5 2" xfId="231"/>
    <cellStyle name="Obično 5 4" xfId="162"/>
    <cellStyle name="Obično 5 4 2" xfId="232"/>
    <cellStyle name="Obično 5_2014-12-03 Tender B Manastir - most Drava" xfId="163"/>
    <cellStyle name="Obično 6" xfId="164"/>
    <cellStyle name="Obično 6 2" xfId="165"/>
    <cellStyle name="Obično 7" xfId="166"/>
    <cellStyle name="Obično 8" xfId="167"/>
    <cellStyle name="Obično 9" xfId="168"/>
    <cellStyle name="Obično_1) KB 10(20) kV TS DM- RP DM" xfId="169"/>
    <cellStyle name="Output 2" xfId="171"/>
    <cellStyle name="Output 3" xfId="172"/>
    <cellStyle name="Percent 2" xfId="173"/>
    <cellStyle name="Percent 3" xfId="174"/>
    <cellStyle name="Percent 3 2" xfId="175"/>
    <cellStyle name="Postotak 2" xfId="176"/>
    <cellStyle name="Postotak 3" xfId="177"/>
    <cellStyle name="Postotak 4" xfId="178"/>
    <cellStyle name="Stil 1" xfId="181"/>
    <cellStyle name="Style 1" xfId="182"/>
    <cellStyle name="Style 1 2" xfId="183"/>
    <cellStyle name="Style 1_troskovnik-granicni prijelazi - tipski" xfId="184"/>
    <cellStyle name="Tekst upozorenja" xfId="196"/>
    <cellStyle name="Title 2" xfId="187"/>
    <cellStyle name="Title 3" xfId="188"/>
    <cellStyle name="Total" xfId="190" builtinId="25" customBuiltin="1"/>
    <cellStyle name="Total 2" xfId="189"/>
    <cellStyle name="Ukupno" xfId="191"/>
    <cellStyle name="Ukupno 2" xfId="192"/>
    <cellStyle name="Valuta 2" xfId="194"/>
    <cellStyle name="Valuta 3" xfId="195"/>
    <cellStyle name="Warning Text 2" xfId="197"/>
    <cellStyle name="Warning Text 3" xfId="198"/>
    <cellStyle name="Warning Text 8 4" xfId="199"/>
    <cellStyle name="Zarez 2" xfId="200"/>
    <cellStyle name="Zarez 2 2" xfId="201"/>
    <cellStyle name="Zarez 2 2 2" xfId="234"/>
    <cellStyle name="Zarez 2 3" xfId="202"/>
    <cellStyle name="Zarez 2 3 2" xfId="235"/>
    <cellStyle name="Zarez 2 4" xfId="203"/>
    <cellStyle name="Zarez 2 4 2" xfId="236"/>
    <cellStyle name="Zarez 2 5" xfId="233"/>
    <cellStyle name="Zarez 2_Knjiga 5 TROŠKOVNIK Instalaterski radovi dio 1" xfId="204"/>
    <cellStyle name="Zarez 3" xfId="205"/>
    <cellStyle name="Zarez 3 2" xfId="206"/>
    <cellStyle name="Zarez 3 2 2" xfId="207"/>
    <cellStyle name="Zarez 3 2 2 2" xfId="239"/>
    <cellStyle name="Zarez 3 2 3" xfId="238"/>
    <cellStyle name="Zarez 3 3" xfId="208"/>
    <cellStyle name="Zarez 3 3 2" xfId="209"/>
    <cellStyle name="Zarez 3 4" xfId="237"/>
    <cellStyle name="Zarez 3_Knjiga 5 TROŠKOVNIK Instalaterski radovi dio 1" xfId="210"/>
    <cellStyle name="Zarez 4" xfId="211"/>
    <cellStyle name="Zarez 4 2" xfId="240"/>
    <cellStyle name="Zarez 5" xfId="212"/>
    <cellStyle name="Zarez 5 2" xfId="213"/>
    <cellStyle name="Zarez 5 2 2" xfId="242"/>
    <cellStyle name="Zarez 5 3" xfId="241"/>
    <cellStyle name="Zarez 6" xfId="214"/>
    <cellStyle name="Zarez 6 2" xfId="243"/>
  </cellStyles>
  <dxfs count="5">
    <dxf>
      <fill>
        <patternFill>
          <bgColor indexed="52"/>
        </patternFill>
      </fill>
    </dxf>
    <dxf>
      <fill>
        <patternFill>
          <bgColor indexed="52"/>
        </patternFill>
      </fill>
    </dxf>
    <dxf>
      <fill>
        <patternFill>
          <bgColor indexed="52"/>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KP-C1\Files\_Projekti\IKEA-GLAVNI%20PROJEKT\Tender\&#268;vor%20Otok%20Svibovski_krakovi%201,3,4,5,6-tende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av\projektiranje$\Ugovorni%20troskovnici\A11%20Zagreb%20-%20Sisak\Ugovorni%20troskovnik%20gradjevinski%20V%20Gorica%20-%20Buseve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v\projektiranje$\Users\dsusterc\Documents\D%20R%20A%20&#381;%20E%20N\4%20IKEA\7%20Projekti\38%20TENDER%20II%20-%20gradevinski%20radovi\KNJIGA%20VI%20-%20TROSKOVNICI\C%2001_C%2005_Cvor%20Otok%20Svibovski_krakovi%201,3,4,5,6-tend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stanic\RAZMJENI\Ugovrni%20tro&#353;kovnik%20%20IZGRADNJA%20J%20-%20VG%20od%200+000%20DO%206+3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govrni%20tro&#353;kovnik%20%20IZGRADNJA%20J%20-%20VG%20od%200+000%20DO%206+3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av\gradjenje$\Documents%20and%20Settings\mlozanci\My%20Documents\JAVNA%20NADMETANJA%20GRA&#272;ENJE\&#352;PRANCE\FAKTOR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av\projektiranje$\Ugovorni%20troskovnici\Izmjestanja\2007-EE%20i%20TK%20Dalekovo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av\gradjenje$\projektiranje\AC%20Op&#263;enito\Grupa%20za%20troskovnike\Tipski%20troskovnici\Nova%20spranca%20Primavera\primavera%20d\2.%20UT%20KNJIGA%204A%20Telekomunikacij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av\projektiranje$\Documents%20and%20Settings\iblagus.INSTITUT\Local%20Settings\Temporary%20Internet%20Files\OLKDC\Nova%20spranca%20Primavera\primavera%20d\2.%20UT%20KNJIGA%204A%20Telekomunikacij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av\projektiranje$\Ugovorni%20troskovnici\CP\Jedinstvo,%20CP%20Busevec,%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ČVOR IVANJA REKA"/>
    </sheetNames>
    <sheetDataSet>
      <sheetData sheetId="0" refreshError="1">
        <row r="4">
          <cell r="B4">
            <v>0.9</v>
          </cell>
        </row>
        <row r="5">
          <cell r="B5">
            <v>0.89</v>
          </cell>
        </row>
      </sheetData>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UVJETI"/>
      <sheetName val="IZGRADNJA"/>
      <sheetName val="REKAPITULACIJA"/>
      <sheetName val="FAKTORI"/>
      <sheetName val="OPĆI_UVJETI7"/>
      <sheetName val="OPĆI_UVJETI1"/>
      <sheetName val="OPĆI_UVJETI"/>
      <sheetName val="OPĆI_UVJETI2"/>
      <sheetName val="OPĆI_UVJETI3"/>
      <sheetName val="OPĆI_UVJETI5"/>
      <sheetName val="OPĆI_UVJETI4"/>
      <sheetName val="OPĆI_UVJETI6"/>
      <sheetName val="OPĆI_UVJETI8"/>
    </sheetNames>
    <sheetDataSet>
      <sheetData sheetId="0" refreshError="1"/>
      <sheetData sheetId="1"/>
      <sheetData sheetId="2" refreshError="1"/>
      <sheetData sheetId="3" refreshError="1">
        <row r="3">
          <cell r="B3">
            <v>0.95</v>
          </cell>
        </row>
      </sheetData>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ČVOR IVANJA REKA"/>
      <sheetName val="ČVOR_IVANJA_REKA7"/>
      <sheetName val="ČVOR_IVANJA_REKA1"/>
      <sheetName val="ČVOR_IVANJA_REKA"/>
      <sheetName val="ČVOR_IVANJA_REKA2"/>
      <sheetName val="ČVOR_IVANJA_REKA3"/>
      <sheetName val="ČVOR_IVANJA_REKA5"/>
      <sheetName val="ČVOR_IVANJA_REKA4"/>
      <sheetName val="ČVOR_IVANJA_REKA6"/>
      <sheetName val="ČVOR_IVANJA_REKA8"/>
    </sheetNames>
    <sheetDataSet>
      <sheetData sheetId="0" refreshError="1">
        <row r="4">
          <cell r="B4">
            <v>0.9</v>
          </cell>
        </row>
        <row r="5">
          <cell r="B5">
            <v>0.89</v>
          </cell>
        </row>
      </sheetData>
      <sheetData sheetId="1" refreshError="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 val="1-GL_TRASA_I_OBJEKTI"/>
      <sheetName val="VODOVOD,KANALIZACIJA,_____"/>
      <sheetName val="1-GL_TRASA_I_OBJEKTI1"/>
      <sheetName val="VODOVOD,KANALIZACIJA,_____1"/>
      <sheetName val="1-GL_TRASA_I_OBJEKTI2"/>
      <sheetName val="VODOVOD,KANALIZACIJA,_____2"/>
      <sheetName val="1-GL_TRASA_I_OBJEKTI3"/>
      <sheetName val="VODOVOD,KANALIZACIJA,_____3"/>
      <sheetName val="1-GL_TRASA_I_OBJEKTI7"/>
      <sheetName val="VODOVOD,KANALIZACIJA,_____7"/>
      <sheetName val="1-GL_TRASA_I_OBJEKTI5"/>
      <sheetName val="VODOVOD,KANALIZACIJA,_____5"/>
      <sheetName val="1-GL_TRASA_I_OBJEKTI4"/>
      <sheetName val="VODOVOD,KANALIZACIJA,_____4"/>
      <sheetName val="1-GL_TRASA_I_OBJEKTI6"/>
      <sheetName val="VODOVOD,KANALIZACIJA,_____6"/>
      <sheetName val="1-GL_TRASA_I_OBJEKTI8"/>
      <sheetName val="VODOVOD,KANALIZACIJA,_____8"/>
    </sheetNames>
    <sheetDataSet>
      <sheetData sheetId="0" refreshError="1">
        <row r="4">
          <cell r="B4">
            <v>0.95299999999999996</v>
          </cell>
        </row>
      </sheetData>
      <sheetData sheetId="1" refreshError="1"/>
      <sheetData sheetId="2" refreshError="1"/>
      <sheetData sheetId="3" refreshError="1"/>
      <sheetData sheetId="4"/>
      <sheetData sheetId="5"/>
      <sheetData sheetId="6"/>
      <sheetData sheetId="7"/>
      <sheetData sheetId="8"/>
      <sheetData sheetId="9"/>
      <sheetData sheetId="10" refreshError="1"/>
      <sheetData sheetId="11" refreshError="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FAKTORI 2"/>
      <sheetName val="FAKTORI 3"/>
    </sheetNames>
    <sheetDataSet>
      <sheetData sheetId="0" refreshError="1"/>
      <sheetData sheetId="1" refreshError="1">
        <row r="3">
          <cell r="B3">
            <v>1</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TK poddionica 1"/>
      <sheetName val="1. EE -  VODOVI "/>
      <sheetName val="SVE REKAP"/>
      <sheetName val="TK poddionica 2"/>
      <sheetName val="SNR Mraclin 2"/>
      <sheetName val="ZTS 96 "/>
      <sheetName val="ZTS 252"/>
      <sheetName val="EE REKAP"/>
      <sheetName val="TK_poddionica_17"/>
      <sheetName val="1__EE_-__VODOVI_7"/>
      <sheetName val="SVE_REKAP7"/>
      <sheetName val="TK_poddionica_27"/>
      <sheetName val="SNR_Mraclin_27"/>
      <sheetName val="ZTS_96_7"/>
      <sheetName val="ZTS_2527"/>
      <sheetName val="EE_REKAP7"/>
      <sheetName val="TK_poddionica_11"/>
      <sheetName val="1__EE_-__VODOVI_1"/>
      <sheetName val="SVE_REKAP1"/>
      <sheetName val="TK_poddionica_21"/>
      <sheetName val="SNR_Mraclin_21"/>
      <sheetName val="ZTS_96_1"/>
      <sheetName val="ZTS_2521"/>
      <sheetName val="EE_REKAP1"/>
      <sheetName val="TK_poddionica_1"/>
      <sheetName val="1__EE_-__VODOVI_"/>
      <sheetName val="SVE_REKAP"/>
      <sheetName val="TK_poddionica_2"/>
      <sheetName val="SNR_Mraclin_2"/>
      <sheetName val="ZTS_96_"/>
      <sheetName val="ZTS_252"/>
      <sheetName val="EE_REKAP"/>
      <sheetName val="TK_poddionica_12"/>
      <sheetName val="1__EE_-__VODOVI_2"/>
      <sheetName val="SVE_REKAP2"/>
      <sheetName val="TK_poddionica_22"/>
      <sheetName val="SNR_Mraclin_22"/>
      <sheetName val="ZTS_96_2"/>
      <sheetName val="ZTS_2522"/>
      <sheetName val="EE_REKAP2"/>
      <sheetName val="TK_poddionica_13"/>
      <sheetName val="1__EE_-__VODOVI_3"/>
      <sheetName val="SVE_REKAP3"/>
      <sheetName val="TK_poddionica_23"/>
      <sheetName val="SNR_Mraclin_23"/>
      <sheetName val="ZTS_96_3"/>
      <sheetName val="ZTS_2523"/>
      <sheetName val="EE_REKAP3"/>
      <sheetName val="TK_poddionica_15"/>
      <sheetName val="1__EE_-__VODOVI_5"/>
      <sheetName val="SVE_REKAP5"/>
      <sheetName val="TK_poddionica_25"/>
      <sheetName val="SNR_Mraclin_25"/>
      <sheetName val="ZTS_96_5"/>
      <sheetName val="ZTS_2525"/>
      <sheetName val="EE_REKAP5"/>
      <sheetName val="TK_poddionica_14"/>
      <sheetName val="1__EE_-__VODOVI_4"/>
      <sheetName val="SVE_REKAP4"/>
      <sheetName val="TK_poddionica_24"/>
      <sheetName val="SNR_Mraclin_24"/>
      <sheetName val="ZTS_96_4"/>
      <sheetName val="ZTS_2524"/>
      <sheetName val="EE_REKAP4"/>
      <sheetName val="TK_poddionica_16"/>
      <sheetName val="1__EE_-__VODOVI_6"/>
      <sheetName val="SVE_REKAP6"/>
      <sheetName val="TK_poddionica_26"/>
      <sheetName val="SNR_Mraclin_26"/>
      <sheetName val="ZTS_96_6"/>
      <sheetName val="ZTS_2526"/>
      <sheetName val="EE_REKAP6"/>
      <sheetName val="TK_poddionica_18"/>
      <sheetName val="1__EE_-__VODOVI_8"/>
      <sheetName val="SVE_REKAP8"/>
      <sheetName val="TK_poddionica_28"/>
      <sheetName val="SNR_Mraclin_28"/>
      <sheetName val="ZTS_96_8"/>
      <sheetName val="ZTS_2528"/>
      <sheetName val="EE_REKAP8"/>
    </sheetNames>
    <sheetDataSet>
      <sheetData sheetId="0" refreshError="1">
        <row r="2">
          <cell r="B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 val="Š_KABEL_KAN7"/>
      <sheetName val="Š-SVJETLOV_KABEL7"/>
      <sheetName val="Š-PRELAGANJE_TK7"/>
      <sheetName val="Š-SUSTAV_NAPLATE7"/>
      <sheetName val="Š-RADIO_SUSTAV7"/>
      <sheetName val="Š-OZVUČENJE_TUNELA7"/>
      <sheetName val="Z-KABEL_KAN7"/>
      <sheetName val="Z-SVJETLOV_KABEL7"/>
      <sheetName val="Z_TPS7"/>
      <sheetName val="Z_PRELAGANJE_TK7"/>
      <sheetName val="Z-SUSTAV_NAPLATE7"/>
      <sheetName val="REKAPITULACIJ_4ATELEKOMUNIKACI7"/>
      <sheetName val="ŠESTANOV-ZAGVOZD_(REK_TELEK)7"/>
      <sheetName val="ZAGVOZD-RAČA_(REK_TELEK)7"/>
      <sheetName val="Š_KABEL_KAN1"/>
      <sheetName val="Š-SVJETLOV_KABEL1"/>
      <sheetName val="Š-PRELAGANJE_TK1"/>
      <sheetName val="Š-SUSTAV_NAPLATE1"/>
      <sheetName val="Š-RADIO_SUSTAV1"/>
      <sheetName val="Š-OZVUČENJE_TUNELA1"/>
      <sheetName val="Z-KABEL_KAN1"/>
      <sheetName val="Z-SVJETLOV_KABEL1"/>
      <sheetName val="Z_TPS1"/>
      <sheetName val="Z_PRELAGANJE_TK1"/>
      <sheetName val="Z-SUSTAV_NAPLATE1"/>
      <sheetName val="REKAPITULACIJ_4ATELEKOMUNIKACI1"/>
      <sheetName val="ŠESTANOV-ZAGVOZD_(REK_TELEK)1"/>
      <sheetName val="ZAGVOZD-RAČA_(REK_TELEK)1"/>
      <sheetName val="Š_KABEL_KAN"/>
      <sheetName val="Š-SVJETLOV_KABEL"/>
      <sheetName val="Š-PRELAGANJE_TK"/>
      <sheetName val="Š-SUSTAV_NAPLATE"/>
      <sheetName val="Š-RADIO_SUSTAV"/>
      <sheetName val="Š-OZVUČENJE_TUNELA"/>
      <sheetName val="Z-KABEL_KAN"/>
      <sheetName val="Z-SVJETLOV_KABEL"/>
      <sheetName val="Z_TPS"/>
      <sheetName val="Z_PRELAGANJE_TK"/>
      <sheetName val="Z-SUSTAV_NAPLATE"/>
      <sheetName val="REKAPITULACIJ_4ATELEKOMUNIKACIJ"/>
      <sheetName val="ŠESTANOV-ZAGVOZD_(REK_TELEK)"/>
      <sheetName val="ZAGVOZD-RAČA_(REK_TELEK)"/>
      <sheetName val="Š_KABEL_KAN2"/>
      <sheetName val="Š-SVJETLOV_KABEL2"/>
      <sheetName val="Š-PRELAGANJE_TK2"/>
      <sheetName val="Š-SUSTAV_NAPLATE2"/>
      <sheetName val="Š-RADIO_SUSTAV2"/>
      <sheetName val="Š-OZVUČENJE_TUNELA2"/>
      <sheetName val="Z-KABEL_KAN2"/>
      <sheetName val="Z-SVJETLOV_KABEL2"/>
      <sheetName val="Z_TPS2"/>
      <sheetName val="Z_PRELAGANJE_TK2"/>
      <sheetName val="Z-SUSTAV_NAPLATE2"/>
      <sheetName val="REKAPITULACIJ_4ATELEKOMUNIKACI2"/>
      <sheetName val="ŠESTANOV-ZAGVOZD_(REK_TELEK)2"/>
      <sheetName val="ZAGVOZD-RAČA_(REK_TELEK)2"/>
      <sheetName val="Š_KABEL_KAN3"/>
      <sheetName val="Š-SVJETLOV_KABEL3"/>
      <sheetName val="Š-PRELAGANJE_TK3"/>
      <sheetName val="Š-SUSTAV_NAPLATE3"/>
      <sheetName val="Š-RADIO_SUSTAV3"/>
      <sheetName val="Š-OZVUČENJE_TUNELA3"/>
      <sheetName val="Z-KABEL_KAN3"/>
      <sheetName val="Z-SVJETLOV_KABEL3"/>
      <sheetName val="Z_TPS3"/>
      <sheetName val="Z_PRELAGANJE_TK3"/>
      <sheetName val="Z-SUSTAV_NAPLATE3"/>
      <sheetName val="REKAPITULACIJ_4ATELEKOMUNIKACI3"/>
      <sheetName val="ŠESTANOV-ZAGVOZD_(REK_TELEK)3"/>
      <sheetName val="ZAGVOZD-RAČA_(REK_TELEK)3"/>
      <sheetName val="Š_KABEL_KAN5"/>
      <sheetName val="Š-SVJETLOV_KABEL5"/>
      <sheetName val="Š-PRELAGANJE_TK5"/>
      <sheetName val="Š-SUSTAV_NAPLATE5"/>
      <sheetName val="Š-RADIO_SUSTAV5"/>
      <sheetName val="Š-OZVUČENJE_TUNELA5"/>
      <sheetName val="Z-KABEL_KAN5"/>
      <sheetName val="Z-SVJETLOV_KABEL5"/>
      <sheetName val="Z_TPS5"/>
      <sheetName val="Z_PRELAGANJE_TK5"/>
      <sheetName val="Z-SUSTAV_NAPLATE5"/>
      <sheetName val="REKAPITULACIJ_4ATELEKOMUNIKACI5"/>
      <sheetName val="ŠESTANOV-ZAGVOZD_(REK_TELEK)5"/>
      <sheetName val="ZAGVOZD-RAČA_(REK_TELEK)5"/>
      <sheetName val="Š_KABEL_KAN4"/>
      <sheetName val="Š-SVJETLOV_KABEL4"/>
      <sheetName val="Š-PRELAGANJE_TK4"/>
      <sheetName val="Š-SUSTAV_NAPLATE4"/>
      <sheetName val="Š-RADIO_SUSTAV4"/>
      <sheetName val="Š-OZVUČENJE_TUNELA4"/>
      <sheetName val="Z-KABEL_KAN4"/>
      <sheetName val="Z-SVJETLOV_KABEL4"/>
      <sheetName val="Z_TPS4"/>
      <sheetName val="Z_PRELAGANJE_TK4"/>
      <sheetName val="Z-SUSTAV_NAPLATE4"/>
      <sheetName val="REKAPITULACIJ_4ATELEKOMUNIKACI4"/>
      <sheetName val="ŠESTANOV-ZAGVOZD_(REK_TELEK)4"/>
      <sheetName val="ZAGVOZD-RAČA_(REK_TELEK)4"/>
      <sheetName val="Š_KABEL_KAN6"/>
      <sheetName val="Š-SVJETLOV_KABEL6"/>
      <sheetName val="Š-PRELAGANJE_TK6"/>
      <sheetName val="Š-SUSTAV_NAPLATE6"/>
      <sheetName val="Š-RADIO_SUSTAV6"/>
      <sheetName val="Š-OZVUČENJE_TUNELA6"/>
      <sheetName val="Z-KABEL_KAN6"/>
      <sheetName val="Z-SVJETLOV_KABEL6"/>
      <sheetName val="Z_TPS6"/>
      <sheetName val="Z_PRELAGANJE_TK6"/>
      <sheetName val="Z-SUSTAV_NAPLATE6"/>
      <sheetName val="REKAPITULACIJ_4ATELEKOMUNIKACI6"/>
      <sheetName val="ŠESTANOV-ZAGVOZD_(REK_TELEK)6"/>
      <sheetName val="ZAGVOZD-RAČA_(REK_TELEK)6"/>
      <sheetName val="Š_KABEL_KAN8"/>
      <sheetName val="Š-SVJETLOV_KABEL8"/>
      <sheetName val="Š-PRELAGANJE_TK8"/>
      <sheetName val="Š-SUSTAV_NAPLATE8"/>
      <sheetName val="Š-RADIO_SUSTAV8"/>
      <sheetName val="Š-OZVUČENJE_TUNELA8"/>
      <sheetName val="Z-KABEL_KAN8"/>
      <sheetName val="Z-SVJETLOV_KABEL8"/>
      <sheetName val="Z_TPS8"/>
      <sheetName val="Z_PRELAGANJE_TK8"/>
      <sheetName val="Z-SUSTAV_NAPLATE8"/>
      <sheetName val="REKAPITULACIJ_4ATELEKOMUNIKACI8"/>
      <sheetName val="ŠESTANOV-ZAGVOZD_(REK_TELEK)8"/>
      <sheetName val="ZAGVOZD-RAČA_(REK_TELEK)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RŽAJ"/>
      <sheetName val="OPĆE NAPOMENE"/>
      <sheetName val="POSEBNI TEHNIČKI UVJETI"/>
      <sheetName val="Građ-obrtnički"/>
      <sheetName val="Vod i kanal"/>
      <sheetName val="Strojarski"/>
      <sheetName val="Elektro"/>
      <sheetName val="Promet"/>
      <sheetName val="Rekapitulacija"/>
      <sheetName val="OPĆE_NAPOMENE7"/>
      <sheetName val="POSEBNI_TEHNIČKI_UVJETI7"/>
      <sheetName val="Vod_i_kanal7"/>
      <sheetName val="OPĆE_NAPOMENE1"/>
      <sheetName val="POSEBNI_TEHNIČKI_UVJETI1"/>
      <sheetName val="Vod_i_kanal1"/>
      <sheetName val="OPĆE_NAPOMENE"/>
      <sheetName val="POSEBNI_TEHNIČKI_UVJETI"/>
      <sheetName val="Vod_i_kanal"/>
      <sheetName val="OPĆE_NAPOMENE2"/>
      <sheetName val="POSEBNI_TEHNIČKI_UVJETI2"/>
      <sheetName val="Vod_i_kanal2"/>
      <sheetName val="OPĆE_NAPOMENE3"/>
      <sheetName val="POSEBNI_TEHNIČKI_UVJETI3"/>
      <sheetName val="Vod_i_kanal3"/>
      <sheetName val="OPĆE_NAPOMENE5"/>
      <sheetName val="POSEBNI_TEHNIČKI_UVJETI5"/>
      <sheetName val="Vod_i_kanal5"/>
      <sheetName val="OPĆE_NAPOMENE4"/>
      <sheetName val="POSEBNI_TEHNIČKI_UVJETI4"/>
      <sheetName val="Vod_i_kanal4"/>
      <sheetName val="OPĆE_NAPOMENE6"/>
      <sheetName val="POSEBNI_TEHNIČKI_UVJETI6"/>
      <sheetName val="Vod_i_kanal6"/>
      <sheetName val="OPĆE_NAPOMENE8"/>
      <sheetName val="POSEBNI_TEHNIČKI_UVJETI8"/>
      <sheetName val="Vod_i_kanal8"/>
    </sheetNames>
    <sheetDataSet>
      <sheetData sheetId="0"/>
      <sheetData sheetId="1"/>
      <sheetData sheetId="2"/>
      <sheetData sheetId="3"/>
      <sheetData sheetId="4"/>
      <sheetData sheetId="5"/>
      <sheetData sheetId="6"/>
      <sheetData sheetId="7"/>
      <sheetData sheetId="8" refreshError="1">
        <row r="52">
          <cell r="C52">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E39"/>
  <sheetViews>
    <sheetView showGridLines="0" view="pageBreakPreview" topLeftCell="A7" zoomScaleNormal="100" zoomScaleSheetLayoutView="100" workbookViewId="0"/>
  </sheetViews>
  <sheetFormatPr defaultRowHeight="12.75"/>
  <cols>
    <col min="1" max="1" width="103.42578125" style="7" customWidth="1"/>
    <col min="2" max="2" width="10.7109375" style="3" customWidth="1"/>
    <col min="3" max="3" width="11.140625" style="8" customWidth="1"/>
    <col min="4" max="4" width="10.7109375" style="9" customWidth="1"/>
    <col min="5" max="5" width="15.42578125" style="10" customWidth="1"/>
    <col min="6" max="16384" width="9.140625" style="11"/>
  </cols>
  <sheetData>
    <row r="1" spans="1:1">
      <c r="A1" s="2" t="s">
        <v>29</v>
      </c>
    </row>
    <row r="3" spans="1:1" s="5" customFormat="1" ht="38.25">
      <c r="A3" s="4" t="s">
        <v>30</v>
      </c>
    </row>
    <row r="4" spans="1:1" s="5" customFormat="1">
      <c r="A4" s="4"/>
    </row>
    <row r="5" spans="1:1" s="5" customFormat="1" ht="89.25">
      <c r="A5" s="4" t="s">
        <v>31</v>
      </c>
    </row>
    <row r="6" spans="1:1" s="5" customFormat="1">
      <c r="A6" s="4"/>
    </row>
    <row r="7" spans="1:1" s="5" customFormat="1" ht="63.75">
      <c r="A7" s="4" t="s">
        <v>32</v>
      </c>
    </row>
    <row r="8" spans="1:1" s="5" customFormat="1">
      <c r="A8" s="4"/>
    </row>
    <row r="9" spans="1:1" s="5" customFormat="1" ht="63.75">
      <c r="A9" s="4" t="s">
        <v>33</v>
      </c>
    </row>
    <row r="10" spans="1:1" s="5" customFormat="1">
      <c r="A10" s="4"/>
    </row>
    <row r="11" spans="1:1" s="5" customFormat="1" ht="63.75">
      <c r="A11" s="4" t="s">
        <v>34</v>
      </c>
    </row>
    <row r="12" spans="1:1" s="5" customFormat="1">
      <c r="A12" s="4"/>
    </row>
    <row r="13" spans="1:1" s="5" customFormat="1" ht="102">
      <c r="A13" s="4" t="s">
        <v>35</v>
      </c>
    </row>
    <row r="14" spans="1:1" s="5" customFormat="1">
      <c r="A14" s="4"/>
    </row>
    <row r="15" spans="1:1" s="5" customFormat="1" ht="63.75">
      <c r="A15" s="4" t="s">
        <v>36</v>
      </c>
    </row>
    <row r="16" spans="1:1" s="5" customFormat="1">
      <c r="A16" s="4"/>
    </row>
    <row r="17" spans="1:1" s="5" customFormat="1" ht="51">
      <c r="A17" s="4" t="s">
        <v>37</v>
      </c>
    </row>
    <row r="18" spans="1:1" s="5" customFormat="1">
      <c r="A18" s="4"/>
    </row>
    <row r="19" spans="1:1" s="5" customFormat="1" ht="38.25">
      <c r="A19" s="4" t="s">
        <v>38</v>
      </c>
    </row>
    <row r="20" spans="1:1" s="5" customFormat="1">
      <c r="A20" s="4"/>
    </row>
    <row r="21" spans="1:1" s="5" customFormat="1" ht="25.5">
      <c r="A21" s="4" t="s">
        <v>26</v>
      </c>
    </row>
    <row r="22" spans="1:1" s="5" customFormat="1">
      <c r="A22" s="4"/>
    </row>
    <row r="23" spans="1:1" s="5" customFormat="1">
      <c r="A23" s="4" t="s">
        <v>39</v>
      </c>
    </row>
    <row r="24" spans="1:1" s="5" customFormat="1" ht="38.25">
      <c r="A24" s="4" t="s">
        <v>40</v>
      </c>
    </row>
    <row r="25" spans="1:1" s="5" customFormat="1">
      <c r="A25" s="4"/>
    </row>
    <row r="26" spans="1:1" s="5" customFormat="1" ht="63.75">
      <c r="A26" s="4" t="s">
        <v>27</v>
      </c>
    </row>
    <row r="27" spans="1:1" s="5" customFormat="1">
      <c r="A27" s="4"/>
    </row>
    <row r="28" spans="1:1" s="5" customFormat="1" ht="51">
      <c r="A28" s="4" t="s">
        <v>41</v>
      </c>
    </row>
    <row r="29" spans="1:1" s="5" customFormat="1">
      <c r="A29" s="4"/>
    </row>
    <row r="30" spans="1:1" s="5" customFormat="1" ht="38.25">
      <c r="A30" s="4" t="s">
        <v>42</v>
      </c>
    </row>
    <row r="31" spans="1:1" s="5" customFormat="1">
      <c r="A31" s="4"/>
    </row>
    <row r="32" spans="1:1" s="5" customFormat="1" ht="25.5">
      <c r="A32" s="4" t="s">
        <v>43</v>
      </c>
    </row>
    <row r="33" spans="1:1" s="5" customFormat="1">
      <c r="A33" s="4"/>
    </row>
    <row r="34" spans="1:1" s="5" customFormat="1">
      <c r="A34" s="4"/>
    </row>
    <row r="35" spans="1:1" s="5" customFormat="1">
      <c r="A35" s="6" t="s">
        <v>44</v>
      </c>
    </row>
    <row r="36" spans="1:1" s="5" customFormat="1">
      <c r="A36" s="6"/>
    </row>
    <row r="37" spans="1:1" s="5" customFormat="1">
      <c r="A37" s="6" t="s">
        <v>45</v>
      </c>
    </row>
    <row r="38" spans="1:1" s="5" customFormat="1">
      <c r="A38" s="6" t="s">
        <v>46</v>
      </c>
    </row>
    <row r="39" spans="1:1" s="5" customFormat="1">
      <c r="A39" s="4"/>
    </row>
  </sheetData>
  <printOptions horizontalCentered="1"/>
  <pageMargins left="0.78740157480314965" right="0.39370078740157483" top="1.1023622047244095" bottom="0.39370078740157483" header="0.23622047244094491" footer="0.15748031496062992"/>
  <pageSetup paperSize="9" scale="68" firstPageNumber="4" orientation="portrait" r:id="rId1"/>
  <headerFooter>
    <oddHeader>&amp;C&amp;9
TROŠKOVNIK&amp;R&amp;9REKONSTRUKCIJA AUTOCESTE A3
BREGANA - ZAGREB - LIPOVAC
U ZONI ČVORA BUZIN</oddHeader>
    <oddFooter>&amp;LZagreb, listopad 2023. godine&amp;C&amp;9Stranica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529"/>
  <sheetViews>
    <sheetView showGridLines="0" tabSelected="1" view="pageBreakPreview" zoomScale="115" zoomScaleNormal="115" zoomScaleSheetLayoutView="115" workbookViewId="0">
      <selection activeCell="E429" sqref="E429:E493"/>
    </sheetView>
  </sheetViews>
  <sheetFormatPr defaultRowHeight="12.75"/>
  <cols>
    <col min="1" max="1" width="6.7109375" style="336" customWidth="1"/>
    <col min="2" max="2" width="48.85546875" style="337" customWidth="1"/>
    <col min="3" max="3" width="8.85546875" style="338" customWidth="1"/>
    <col min="4" max="4" width="10.5703125" style="339" customWidth="1"/>
    <col min="5" max="5" width="13.5703125" style="340" customWidth="1"/>
    <col min="6" max="6" width="21.42578125" style="339" customWidth="1"/>
    <col min="7" max="7" width="9.140625" style="52"/>
    <col min="8" max="16384" width="9.140625" style="53"/>
  </cols>
  <sheetData>
    <row r="1" spans="1:7" s="45" customFormat="1" ht="26.25" thickBot="1">
      <c r="A1" s="12" t="s">
        <v>16</v>
      </c>
      <c r="B1" s="16" t="s">
        <v>17</v>
      </c>
      <c r="C1" s="14" t="s">
        <v>18</v>
      </c>
      <c r="D1" s="41" t="s">
        <v>196</v>
      </c>
      <c r="E1" s="42" t="s">
        <v>197</v>
      </c>
      <c r="F1" s="43" t="s">
        <v>99</v>
      </c>
      <c r="G1" s="44"/>
    </row>
    <row r="2" spans="1:7" ht="14.25" thickTop="1" thickBot="1">
      <c r="A2" s="46"/>
      <c r="B2" s="47"/>
      <c r="C2" s="48"/>
      <c r="D2" s="49"/>
      <c r="E2" s="50"/>
      <c r="F2" s="51"/>
    </row>
    <row r="3" spans="1:7" ht="13.5" thickBot="1">
      <c r="A3" s="54" t="s">
        <v>47</v>
      </c>
      <c r="B3" s="55" t="s">
        <v>24</v>
      </c>
      <c r="C3" s="56"/>
      <c r="D3" s="57"/>
      <c r="E3" s="58"/>
      <c r="F3" s="59"/>
    </row>
    <row r="4" spans="1:7" ht="13.5" thickBot="1">
      <c r="A4" s="46"/>
      <c r="B4" s="47"/>
      <c r="C4" s="48"/>
      <c r="D4" s="49"/>
      <c r="E4" s="50"/>
      <c r="F4" s="51"/>
    </row>
    <row r="5" spans="1:7" s="61" customFormat="1" ht="13.5" thickBot="1">
      <c r="A5" s="54" t="s">
        <v>48</v>
      </c>
      <c r="B5" s="55" t="s">
        <v>19</v>
      </c>
      <c r="C5" s="56"/>
      <c r="D5" s="57"/>
      <c r="E5" s="58"/>
      <c r="F5" s="59"/>
      <c r="G5" s="60"/>
    </row>
    <row r="6" spans="1:7" s="61" customFormat="1">
      <c r="A6" s="62"/>
      <c r="B6" s="63"/>
      <c r="C6" s="64"/>
      <c r="D6" s="49"/>
      <c r="E6" s="50"/>
      <c r="F6" s="51"/>
      <c r="G6" s="60"/>
    </row>
    <row r="7" spans="1:7" s="61" customFormat="1">
      <c r="A7" s="65" t="s">
        <v>10</v>
      </c>
      <c r="B7" s="17" t="s">
        <v>14</v>
      </c>
      <c r="C7" s="66" t="s">
        <v>87</v>
      </c>
      <c r="D7" s="67">
        <v>1</v>
      </c>
      <c r="E7" s="34"/>
      <c r="F7" s="68" t="str">
        <f>IF(N(E7),ROUND(E7*D7,2),"")</f>
        <v/>
      </c>
      <c r="G7" s="60"/>
    </row>
    <row r="8" spans="1:7" s="61" customFormat="1">
      <c r="A8" s="69"/>
      <c r="B8" s="70" t="s">
        <v>15</v>
      </c>
      <c r="C8" s="71"/>
      <c r="D8" s="49"/>
      <c r="E8" s="50"/>
      <c r="F8" s="51"/>
      <c r="G8" s="60"/>
    </row>
    <row r="9" spans="1:7" s="61" customFormat="1" ht="76.5">
      <c r="A9" s="69"/>
      <c r="B9" s="72" t="s">
        <v>59</v>
      </c>
      <c r="C9" s="71"/>
      <c r="D9" s="49"/>
      <c r="E9" s="50"/>
      <c r="F9" s="51"/>
      <c r="G9" s="60"/>
    </row>
    <row r="10" spans="1:7" s="61" customFormat="1">
      <c r="A10" s="73"/>
      <c r="B10" s="70" t="s">
        <v>198</v>
      </c>
      <c r="C10" s="74"/>
      <c r="D10" s="75"/>
      <c r="E10" s="35"/>
      <c r="F10" s="76"/>
      <c r="G10" s="60"/>
    </row>
    <row r="11" spans="1:7" s="61" customFormat="1">
      <c r="A11" s="69"/>
      <c r="B11" s="72"/>
      <c r="C11" s="71"/>
      <c r="D11" s="49"/>
      <c r="E11" s="50"/>
      <c r="F11" s="51"/>
      <c r="G11" s="60"/>
    </row>
    <row r="12" spans="1:7" s="80" customFormat="1">
      <c r="A12" s="77">
        <v>2</v>
      </c>
      <c r="B12" s="18" t="s">
        <v>101</v>
      </c>
      <c r="C12" s="78" t="s">
        <v>9</v>
      </c>
      <c r="D12" s="67">
        <v>22858</v>
      </c>
      <c r="E12" s="34"/>
      <c r="F12" s="68" t="str">
        <f>IF(N(E12),ROUND(E12*D12,2),"")</f>
        <v/>
      </c>
      <c r="G12" s="79"/>
    </row>
    <row r="13" spans="1:7" s="80" customFormat="1">
      <c r="A13" s="81"/>
      <c r="B13" s="82" t="s">
        <v>100</v>
      </c>
      <c r="C13" s="83"/>
      <c r="D13" s="49"/>
      <c r="E13" s="84"/>
      <c r="F13" s="51"/>
      <c r="G13" s="79"/>
    </row>
    <row r="14" spans="1:7" s="80" customFormat="1" ht="89.25">
      <c r="A14" s="81"/>
      <c r="B14" s="82" t="s">
        <v>199</v>
      </c>
      <c r="C14" s="83"/>
      <c r="D14" s="49"/>
      <c r="E14" s="84"/>
      <c r="F14" s="51"/>
      <c r="G14" s="79"/>
    </row>
    <row r="15" spans="1:7" s="80" customFormat="1" ht="14.25">
      <c r="A15" s="85"/>
      <c r="B15" s="82" t="s">
        <v>345</v>
      </c>
      <c r="C15" s="86"/>
      <c r="D15" s="75"/>
      <c r="E15" s="87"/>
      <c r="F15" s="76"/>
      <c r="G15" s="79"/>
    </row>
    <row r="16" spans="1:7" s="80" customFormat="1">
      <c r="A16" s="77"/>
      <c r="B16" s="82"/>
      <c r="C16" s="88"/>
      <c r="D16" s="67"/>
      <c r="E16" s="34"/>
      <c r="F16" s="68"/>
      <c r="G16" s="79"/>
    </row>
    <row r="17" spans="1:7" s="80" customFormat="1">
      <c r="A17" s="77">
        <v>3</v>
      </c>
      <c r="B17" s="18" t="s">
        <v>104</v>
      </c>
      <c r="C17" s="88" t="s">
        <v>11</v>
      </c>
      <c r="D17" s="67">
        <v>1</v>
      </c>
      <c r="E17" s="34"/>
      <c r="F17" s="68" t="str">
        <f>IF(N(E17),ROUND(E17*D17,2),"")</f>
        <v/>
      </c>
      <c r="G17" s="79"/>
    </row>
    <row r="18" spans="1:7" s="80" customFormat="1">
      <c r="A18" s="81"/>
      <c r="B18" s="89" t="s">
        <v>102</v>
      </c>
      <c r="C18" s="83"/>
      <c r="D18" s="49"/>
      <c r="E18" s="84"/>
      <c r="F18" s="51"/>
      <c r="G18" s="79"/>
    </row>
    <row r="19" spans="1:7" s="80" customFormat="1" ht="109.5" customHeight="1">
      <c r="A19" s="81"/>
      <c r="B19" s="89" t="s">
        <v>200</v>
      </c>
      <c r="C19" s="83"/>
      <c r="D19" s="49"/>
      <c r="E19" s="84"/>
      <c r="F19" s="51"/>
      <c r="G19" s="79"/>
    </row>
    <row r="20" spans="1:7" s="80" customFormat="1">
      <c r="A20" s="81"/>
      <c r="B20" s="89" t="s">
        <v>103</v>
      </c>
      <c r="C20" s="83"/>
      <c r="D20" s="49"/>
      <c r="E20" s="84"/>
      <c r="F20" s="51"/>
      <c r="G20" s="79"/>
    </row>
    <row r="21" spans="1:7" s="80" customFormat="1">
      <c r="A21" s="77"/>
      <c r="B21" s="90"/>
      <c r="C21" s="88"/>
      <c r="D21" s="67"/>
      <c r="E21" s="34"/>
      <c r="F21" s="68"/>
      <c r="G21" s="79"/>
    </row>
    <row r="22" spans="1:7" s="80" customFormat="1">
      <c r="A22" s="77">
        <v>4</v>
      </c>
      <c r="B22" s="19" t="s">
        <v>105</v>
      </c>
      <c r="C22" s="1" t="s">
        <v>11</v>
      </c>
      <c r="D22" s="67">
        <v>28</v>
      </c>
      <c r="E22" s="34"/>
      <c r="F22" s="68" t="str">
        <f>IF(N(E22),ROUND(E22*D22,2),"")</f>
        <v/>
      </c>
      <c r="G22" s="79"/>
    </row>
    <row r="23" spans="1:7" s="80" customFormat="1" ht="76.5">
      <c r="A23" s="81"/>
      <c r="B23" s="33" t="s">
        <v>201</v>
      </c>
      <c r="C23" s="13"/>
      <c r="D23" s="49"/>
      <c r="E23" s="84"/>
      <c r="F23" s="51"/>
      <c r="G23" s="79"/>
    </row>
    <row r="24" spans="1:7" s="80" customFormat="1">
      <c r="A24" s="81"/>
      <c r="B24" s="91" t="s">
        <v>371</v>
      </c>
      <c r="C24" s="83"/>
      <c r="D24" s="49"/>
      <c r="E24" s="84"/>
      <c r="F24" s="51"/>
      <c r="G24" s="79"/>
    </row>
    <row r="25" spans="1:7" s="80" customFormat="1">
      <c r="A25" s="77"/>
      <c r="B25" s="90"/>
      <c r="C25" s="88"/>
      <c r="D25" s="67"/>
      <c r="E25" s="34"/>
      <c r="F25" s="68"/>
      <c r="G25" s="79"/>
    </row>
    <row r="26" spans="1:7" s="80" customFormat="1">
      <c r="A26" s="77">
        <v>5</v>
      </c>
      <c r="B26" s="21" t="s">
        <v>106</v>
      </c>
      <c r="C26" s="88" t="s">
        <v>11</v>
      </c>
      <c r="D26" s="67">
        <v>24</v>
      </c>
      <c r="E26" s="34"/>
      <c r="F26" s="68" t="str">
        <f>IF(N(E26),ROUND(E26*D26,2),"")</f>
        <v/>
      </c>
      <c r="G26" s="79"/>
    </row>
    <row r="27" spans="1:7" s="80" customFormat="1" ht="89.25">
      <c r="A27" s="81"/>
      <c r="B27" s="33" t="s">
        <v>202</v>
      </c>
      <c r="C27" s="83"/>
      <c r="D27" s="49"/>
      <c r="E27" s="84"/>
      <c r="F27" s="51"/>
      <c r="G27" s="79"/>
    </row>
    <row r="28" spans="1:7" s="80" customFormat="1">
      <c r="A28" s="81"/>
      <c r="B28" s="93" t="s">
        <v>372</v>
      </c>
      <c r="C28" s="83"/>
      <c r="D28" s="49"/>
      <c r="E28" s="84"/>
      <c r="F28" s="51"/>
      <c r="G28" s="79"/>
    </row>
    <row r="29" spans="1:7" s="80" customFormat="1">
      <c r="A29" s="77"/>
      <c r="B29" s="90"/>
      <c r="C29" s="88"/>
      <c r="D29" s="67"/>
      <c r="E29" s="34"/>
      <c r="F29" s="68"/>
      <c r="G29" s="79"/>
    </row>
    <row r="30" spans="1:7" s="80" customFormat="1">
      <c r="A30" s="77">
        <v>6</v>
      </c>
      <c r="B30" s="21" t="s">
        <v>73</v>
      </c>
      <c r="C30" s="88" t="s">
        <v>2</v>
      </c>
      <c r="D30" s="67">
        <v>30</v>
      </c>
      <c r="E30" s="34"/>
      <c r="F30" s="68" t="str">
        <f>IF(N(E30),ROUND(E30*D30,2),"")</f>
        <v/>
      </c>
      <c r="G30" s="79"/>
    </row>
    <row r="31" spans="1:7" s="80" customFormat="1">
      <c r="A31" s="81"/>
      <c r="B31" s="94" t="s">
        <v>74</v>
      </c>
      <c r="C31" s="83"/>
      <c r="D31" s="49"/>
      <c r="E31" s="84"/>
      <c r="F31" s="51"/>
      <c r="G31" s="79"/>
    </row>
    <row r="32" spans="1:7" s="80" customFormat="1" ht="51">
      <c r="A32" s="81"/>
      <c r="B32" s="93" t="s">
        <v>203</v>
      </c>
      <c r="C32" s="83"/>
      <c r="D32" s="49"/>
      <c r="E32" s="84"/>
      <c r="F32" s="51"/>
      <c r="G32" s="79"/>
    </row>
    <row r="33" spans="1:7" s="80" customFormat="1">
      <c r="A33" s="81"/>
      <c r="B33" s="95" t="s">
        <v>183</v>
      </c>
      <c r="C33" s="83"/>
      <c r="D33" s="49"/>
      <c r="E33" s="84"/>
      <c r="F33" s="51"/>
      <c r="G33" s="79"/>
    </row>
    <row r="34" spans="1:7" s="80" customFormat="1">
      <c r="A34" s="77"/>
      <c r="B34" s="90"/>
      <c r="C34" s="88"/>
      <c r="D34" s="67"/>
      <c r="E34" s="34"/>
      <c r="F34" s="68"/>
      <c r="G34" s="79"/>
    </row>
    <row r="35" spans="1:7" s="80" customFormat="1">
      <c r="A35" s="77">
        <v>7</v>
      </c>
      <c r="B35" s="96" t="s">
        <v>108</v>
      </c>
      <c r="C35" s="88" t="s">
        <v>11</v>
      </c>
      <c r="D35" s="67">
        <v>12</v>
      </c>
      <c r="E35" s="34"/>
      <c r="F35" s="68" t="str">
        <f>IF(N(E35),ROUND(E35*D35,2),"")</f>
        <v/>
      </c>
      <c r="G35" s="79"/>
    </row>
    <row r="36" spans="1:7" s="80" customFormat="1" ht="51">
      <c r="A36" s="81"/>
      <c r="B36" s="91" t="s">
        <v>204</v>
      </c>
      <c r="C36" s="83"/>
      <c r="D36" s="49"/>
      <c r="E36" s="84"/>
      <c r="F36" s="51"/>
      <c r="G36" s="79"/>
    </row>
    <row r="37" spans="1:7" s="80" customFormat="1">
      <c r="A37" s="81"/>
      <c r="B37" s="89" t="s">
        <v>107</v>
      </c>
      <c r="C37" s="83"/>
      <c r="D37" s="49"/>
      <c r="E37" s="84"/>
      <c r="F37" s="51"/>
      <c r="G37" s="79"/>
    </row>
    <row r="38" spans="1:7" s="80" customFormat="1">
      <c r="A38" s="77"/>
      <c r="B38" s="97"/>
      <c r="C38" s="88"/>
      <c r="D38" s="67"/>
      <c r="E38" s="34"/>
      <c r="F38" s="68"/>
      <c r="G38" s="79"/>
    </row>
    <row r="39" spans="1:7" s="80" customFormat="1">
      <c r="A39" s="77">
        <v>8</v>
      </c>
      <c r="B39" s="20" t="s">
        <v>184</v>
      </c>
      <c r="C39" s="88" t="s">
        <v>11</v>
      </c>
      <c r="D39" s="67">
        <v>8</v>
      </c>
      <c r="E39" s="34"/>
      <c r="F39" s="68" t="str">
        <f>IF(N(E39),ROUND(E39*D39,2),"")</f>
        <v/>
      </c>
      <c r="G39" s="79"/>
    </row>
    <row r="40" spans="1:7" s="80" customFormat="1" ht="63.75">
      <c r="A40" s="81"/>
      <c r="B40" s="90" t="s">
        <v>373</v>
      </c>
      <c r="C40" s="83"/>
      <c r="D40" s="49"/>
      <c r="E40" s="84"/>
      <c r="F40" s="51"/>
      <c r="G40" s="79"/>
    </row>
    <row r="41" spans="1:7" s="80" customFormat="1">
      <c r="A41" s="81"/>
      <c r="B41" s="89" t="s">
        <v>109</v>
      </c>
      <c r="C41" s="83"/>
      <c r="D41" s="49"/>
      <c r="E41" s="84"/>
      <c r="F41" s="51"/>
      <c r="G41" s="79"/>
    </row>
    <row r="42" spans="1:7" s="80" customFormat="1">
      <c r="A42" s="77"/>
      <c r="B42" s="97"/>
      <c r="C42" s="88"/>
      <c r="D42" s="67"/>
      <c r="E42" s="34"/>
      <c r="F42" s="68"/>
      <c r="G42" s="79"/>
    </row>
    <row r="43" spans="1:7" s="80" customFormat="1">
      <c r="A43" s="77">
        <v>9</v>
      </c>
      <c r="B43" s="21" t="s">
        <v>110</v>
      </c>
      <c r="C43" s="78" t="s">
        <v>9</v>
      </c>
      <c r="D43" s="67">
        <v>3.1</v>
      </c>
      <c r="E43" s="34"/>
      <c r="F43" s="68" t="str">
        <f>IF(N(E43),ROUND(E43*D43,2),"")</f>
        <v/>
      </c>
      <c r="G43" s="79"/>
    </row>
    <row r="44" spans="1:7" s="80" customFormat="1" ht="63.75">
      <c r="A44" s="81"/>
      <c r="B44" s="95" t="s">
        <v>205</v>
      </c>
      <c r="C44" s="83"/>
      <c r="D44" s="49"/>
      <c r="E44" s="84"/>
      <c r="F44" s="51"/>
      <c r="G44" s="79"/>
    </row>
    <row r="45" spans="1:7" s="80" customFormat="1">
      <c r="A45" s="81"/>
      <c r="B45" s="89" t="s">
        <v>111</v>
      </c>
      <c r="C45" s="83"/>
      <c r="D45" s="49"/>
      <c r="E45" s="84"/>
      <c r="F45" s="51"/>
      <c r="G45" s="79"/>
    </row>
    <row r="46" spans="1:7" s="80" customFormat="1">
      <c r="A46" s="77"/>
      <c r="B46" s="98"/>
      <c r="C46" s="88"/>
      <c r="D46" s="67"/>
      <c r="E46" s="34"/>
      <c r="F46" s="68"/>
      <c r="G46" s="79"/>
    </row>
    <row r="47" spans="1:7" s="80" customFormat="1" ht="25.5">
      <c r="A47" s="77">
        <v>10</v>
      </c>
      <c r="B47" s="99" t="s">
        <v>112</v>
      </c>
      <c r="C47" s="74"/>
      <c r="D47" s="67"/>
      <c r="E47" s="34"/>
      <c r="F47" s="68" t="str">
        <f>IF(N(E47),ROUND(E47*D47,2),"")</f>
        <v/>
      </c>
      <c r="G47" s="79"/>
    </row>
    <row r="48" spans="1:7" s="80" customFormat="1">
      <c r="A48" s="77" t="s">
        <v>400</v>
      </c>
      <c r="B48" s="22" t="s">
        <v>113</v>
      </c>
      <c r="C48" s="78" t="s">
        <v>9</v>
      </c>
      <c r="D48" s="67">
        <v>21</v>
      </c>
      <c r="E48" s="34"/>
      <c r="F48" s="68" t="str">
        <f>IF(N(E48),ROUND(E48*D48,2),"")</f>
        <v/>
      </c>
      <c r="G48" s="79"/>
    </row>
    <row r="49" spans="1:7" s="80" customFormat="1" ht="89.25">
      <c r="A49" s="81"/>
      <c r="B49" s="95" t="s">
        <v>206</v>
      </c>
      <c r="C49" s="83"/>
      <c r="D49" s="49"/>
      <c r="E49" s="84"/>
      <c r="F49" s="51"/>
      <c r="G49" s="79"/>
    </row>
    <row r="50" spans="1:7" s="80" customFormat="1">
      <c r="A50" s="81"/>
      <c r="B50" s="100" t="s">
        <v>111</v>
      </c>
      <c r="C50" s="83"/>
      <c r="D50" s="49"/>
      <c r="E50" s="84"/>
      <c r="F50" s="51"/>
      <c r="G50" s="79"/>
    </row>
    <row r="51" spans="1:7" s="80" customFormat="1">
      <c r="A51" s="77"/>
      <c r="B51" s="89"/>
      <c r="C51" s="88"/>
      <c r="D51" s="67"/>
      <c r="E51" s="34"/>
      <c r="F51" s="68"/>
      <c r="G51" s="79"/>
    </row>
    <row r="52" spans="1:7" s="80" customFormat="1">
      <c r="A52" s="101" t="s">
        <v>401</v>
      </c>
      <c r="B52" s="22" t="s">
        <v>114</v>
      </c>
      <c r="C52" s="88" t="s">
        <v>11</v>
      </c>
      <c r="D52" s="67">
        <v>6</v>
      </c>
      <c r="E52" s="34"/>
      <c r="F52" s="68" t="str">
        <f>IF(N(E52),ROUND(E52*D52,2),"")</f>
        <v/>
      </c>
      <c r="G52" s="79"/>
    </row>
    <row r="53" spans="1:7" s="80" customFormat="1" ht="63.75">
      <c r="A53" s="81"/>
      <c r="B53" s="102" t="s">
        <v>207</v>
      </c>
      <c r="C53" s="83"/>
      <c r="D53" s="49"/>
      <c r="E53" s="84"/>
      <c r="F53" s="51"/>
      <c r="G53" s="79"/>
    </row>
    <row r="54" spans="1:7" s="80" customFormat="1">
      <c r="A54" s="81"/>
      <c r="B54" s="89" t="s">
        <v>115</v>
      </c>
      <c r="C54" s="83"/>
      <c r="D54" s="49"/>
      <c r="E54" s="84"/>
      <c r="F54" s="51"/>
      <c r="G54" s="79"/>
    </row>
    <row r="55" spans="1:7" s="80" customFormat="1">
      <c r="A55" s="81"/>
      <c r="B55" s="103"/>
      <c r="C55" s="83"/>
      <c r="D55" s="49"/>
      <c r="E55" s="84"/>
      <c r="F55" s="51"/>
      <c r="G55" s="79"/>
    </row>
    <row r="56" spans="1:7" s="80" customFormat="1">
      <c r="A56" s="77">
        <v>11</v>
      </c>
      <c r="B56" s="99" t="s">
        <v>117</v>
      </c>
      <c r="C56" s="66" t="s">
        <v>11</v>
      </c>
      <c r="D56" s="67">
        <v>1</v>
      </c>
      <c r="E56" s="34"/>
      <c r="F56" s="68" t="str">
        <f>IF(N(E56),ROUND(E56*D56,2),"")</f>
        <v/>
      </c>
      <c r="G56" s="79"/>
    </row>
    <row r="57" spans="1:7" s="80" customFormat="1" ht="63.75">
      <c r="A57" s="81"/>
      <c r="B57" s="95" t="s">
        <v>208</v>
      </c>
      <c r="C57" s="83"/>
      <c r="D57" s="49"/>
      <c r="E57" s="84"/>
      <c r="F57" s="51"/>
      <c r="G57" s="79"/>
    </row>
    <row r="58" spans="1:7" s="80" customFormat="1">
      <c r="A58" s="81"/>
      <c r="B58" s="89" t="s">
        <v>116</v>
      </c>
      <c r="C58" s="66"/>
      <c r="D58" s="67"/>
      <c r="E58" s="34"/>
      <c r="F58" s="68" t="str">
        <f>IF(N(E58),ROUND(E58*D58,2),"")</f>
        <v/>
      </c>
      <c r="G58" s="79"/>
    </row>
    <row r="59" spans="1:7" s="80" customFormat="1">
      <c r="A59" s="77"/>
      <c r="B59" s="82"/>
      <c r="C59" s="88"/>
      <c r="D59" s="67"/>
      <c r="E59" s="34"/>
      <c r="F59" s="68"/>
      <c r="G59" s="79"/>
    </row>
    <row r="60" spans="1:7" s="80" customFormat="1">
      <c r="A60" s="77">
        <v>12</v>
      </c>
      <c r="B60" s="17" t="s">
        <v>119</v>
      </c>
      <c r="C60" s="88"/>
      <c r="D60" s="67"/>
      <c r="E60" s="34"/>
      <c r="F60" s="68"/>
      <c r="G60" s="79"/>
    </row>
    <row r="61" spans="1:7" s="80" customFormat="1">
      <c r="A61" s="101" t="s">
        <v>402</v>
      </c>
      <c r="B61" s="23" t="s">
        <v>120</v>
      </c>
      <c r="C61" s="88" t="s">
        <v>11</v>
      </c>
      <c r="D61" s="67">
        <v>1</v>
      </c>
      <c r="E61" s="34"/>
      <c r="F61" s="68" t="str">
        <f>IF(N(E61),ROUND(E61*D61,2),"")</f>
        <v/>
      </c>
      <c r="G61" s="79"/>
    </row>
    <row r="62" spans="1:7" s="80" customFormat="1" ht="102">
      <c r="A62" s="81"/>
      <c r="B62" s="72" t="s">
        <v>209</v>
      </c>
      <c r="C62" s="83"/>
      <c r="D62" s="49"/>
      <c r="E62" s="84"/>
      <c r="F62" s="51"/>
      <c r="G62" s="79"/>
    </row>
    <row r="63" spans="1:7" s="80" customFormat="1" ht="25.5">
      <c r="A63" s="81"/>
      <c r="B63" s="100" t="s">
        <v>118</v>
      </c>
      <c r="C63" s="83"/>
      <c r="D63" s="49"/>
      <c r="E63" s="84"/>
      <c r="F63" s="51"/>
      <c r="G63" s="79"/>
    </row>
    <row r="64" spans="1:7" s="80" customFormat="1">
      <c r="A64" s="101" t="s">
        <v>403</v>
      </c>
      <c r="B64" s="23" t="s">
        <v>121</v>
      </c>
      <c r="C64" s="88" t="s">
        <v>11</v>
      </c>
      <c r="D64" s="67">
        <v>2</v>
      </c>
      <c r="E64" s="34"/>
      <c r="F64" s="68" t="str">
        <f>IF(N(E64),ROUND(E64*D64,2),"")</f>
        <v/>
      </c>
      <c r="G64" s="79"/>
    </row>
    <row r="65" spans="1:7" s="80" customFormat="1" ht="102">
      <c r="A65" s="81"/>
      <c r="B65" s="72" t="s">
        <v>210</v>
      </c>
      <c r="C65" s="83"/>
      <c r="D65" s="49"/>
      <c r="E65" s="84"/>
      <c r="F65" s="51"/>
      <c r="G65" s="79"/>
    </row>
    <row r="66" spans="1:7" s="80" customFormat="1" ht="25.5">
      <c r="A66" s="81"/>
      <c r="B66" s="100" t="s">
        <v>122</v>
      </c>
      <c r="C66" s="83"/>
      <c r="D66" s="49"/>
      <c r="E66" s="84"/>
      <c r="F66" s="51"/>
      <c r="G66" s="79"/>
    </row>
    <row r="67" spans="1:7" s="80" customFormat="1">
      <c r="A67" s="101" t="s">
        <v>404</v>
      </c>
      <c r="B67" s="23" t="s">
        <v>123</v>
      </c>
      <c r="C67" s="88" t="s">
        <v>11</v>
      </c>
      <c r="D67" s="67">
        <v>1</v>
      </c>
      <c r="E67" s="34"/>
      <c r="F67" s="68" t="str">
        <f>IF(N(E67),ROUND(E67*D67,2),"")</f>
        <v/>
      </c>
      <c r="G67" s="79"/>
    </row>
    <row r="68" spans="1:7" s="80" customFormat="1" ht="89.25">
      <c r="A68" s="81"/>
      <c r="B68" s="72" t="s">
        <v>211</v>
      </c>
      <c r="C68" s="83"/>
      <c r="D68" s="49"/>
      <c r="E68" s="84"/>
      <c r="F68" s="51"/>
      <c r="G68" s="79"/>
    </row>
    <row r="69" spans="1:7" s="80" customFormat="1" ht="25.5">
      <c r="A69" s="81"/>
      <c r="B69" s="89" t="s">
        <v>122</v>
      </c>
      <c r="C69" s="83"/>
      <c r="D69" s="49"/>
      <c r="E69" s="84"/>
      <c r="F69" s="51"/>
      <c r="G69" s="79"/>
    </row>
    <row r="70" spans="1:7" s="80" customFormat="1">
      <c r="A70" s="77"/>
      <c r="B70" s="70"/>
      <c r="C70" s="88"/>
      <c r="D70" s="67"/>
      <c r="E70" s="34"/>
      <c r="F70" s="68"/>
      <c r="G70" s="79"/>
    </row>
    <row r="71" spans="1:7" s="80" customFormat="1">
      <c r="A71" s="77">
        <v>13</v>
      </c>
      <c r="B71" s="369" t="s">
        <v>125</v>
      </c>
      <c r="C71" s="88" t="s">
        <v>2</v>
      </c>
      <c r="D71" s="67">
        <v>1500</v>
      </c>
      <c r="E71" s="34"/>
      <c r="F71" s="68" t="str">
        <f>IF(N(E71),ROUND(E71*D71,2),"")</f>
        <v/>
      </c>
      <c r="G71" s="79"/>
    </row>
    <row r="72" spans="1:7" s="80" customFormat="1" ht="165.75">
      <c r="A72" s="81"/>
      <c r="B72" s="72" t="s">
        <v>375</v>
      </c>
      <c r="C72" s="83"/>
      <c r="D72" s="49"/>
      <c r="E72" s="84"/>
      <c r="F72" s="51"/>
      <c r="G72" s="79"/>
    </row>
    <row r="73" spans="1:7" s="80" customFormat="1">
      <c r="A73" s="81"/>
      <c r="B73" s="72" t="s">
        <v>374</v>
      </c>
      <c r="C73" s="83"/>
      <c r="D73" s="49"/>
      <c r="E73" s="84"/>
      <c r="F73" s="51"/>
      <c r="G73" s="79"/>
    </row>
    <row r="74" spans="1:7" s="80" customFormat="1">
      <c r="A74" s="77"/>
      <c r="B74" s="90"/>
      <c r="C74" s="88"/>
      <c r="D74" s="67"/>
      <c r="E74" s="34"/>
      <c r="F74" s="68"/>
      <c r="G74" s="79"/>
    </row>
    <row r="75" spans="1:7" s="80" customFormat="1">
      <c r="A75" s="77">
        <v>14</v>
      </c>
      <c r="B75" s="20" t="s">
        <v>127</v>
      </c>
      <c r="C75" s="78" t="s">
        <v>9</v>
      </c>
      <c r="D75" s="67">
        <v>130</v>
      </c>
      <c r="E75" s="34"/>
      <c r="F75" s="68" t="str">
        <f>IF(N(E75),ROUND(E75*D75,2),"")</f>
        <v/>
      </c>
      <c r="G75" s="79"/>
    </row>
    <row r="76" spans="1:7" s="80" customFormat="1" ht="153">
      <c r="A76" s="81"/>
      <c r="B76" s="104" t="s">
        <v>376</v>
      </c>
      <c r="C76" s="83"/>
      <c r="D76" s="49"/>
      <c r="E76" s="84"/>
      <c r="F76" s="51"/>
      <c r="G76" s="79"/>
    </row>
    <row r="77" spans="1:7" s="80" customFormat="1">
      <c r="A77" s="81"/>
      <c r="B77" s="105" t="s">
        <v>126</v>
      </c>
      <c r="C77" s="83"/>
      <c r="D77" s="49"/>
      <c r="E77" s="84"/>
      <c r="F77" s="51"/>
      <c r="G77" s="79"/>
    </row>
    <row r="78" spans="1:7" s="80" customFormat="1">
      <c r="A78" s="77"/>
      <c r="B78" s="90"/>
      <c r="C78" s="88"/>
      <c r="D78" s="67"/>
      <c r="E78" s="34"/>
      <c r="F78" s="68"/>
      <c r="G78" s="79"/>
    </row>
    <row r="79" spans="1:7" s="80" customFormat="1" ht="25.5">
      <c r="A79" s="77">
        <v>15</v>
      </c>
      <c r="B79" s="20" t="s">
        <v>128</v>
      </c>
      <c r="C79" s="78" t="s">
        <v>9</v>
      </c>
      <c r="D79" s="67">
        <v>20</v>
      </c>
      <c r="E79" s="34"/>
      <c r="F79" s="68" t="str">
        <f>IF(N(E79),ROUND(E79*D79,2),"")</f>
        <v/>
      </c>
      <c r="G79" s="79"/>
    </row>
    <row r="80" spans="1:7" s="80" customFormat="1">
      <c r="A80" s="81"/>
      <c r="B80" s="104" t="s">
        <v>129</v>
      </c>
      <c r="C80" s="106"/>
      <c r="D80" s="49"/>
      <c r="E80" s="84"/>
      <c r="F80" s="51"/>
      <c r="G80" s="79"/>
    </row>
    <row r="81" spans="1:7" s="80" customFormat="1" ht="102">
      <c r="A81" s="81"/>
      <c r="B81" s="104" t="s">
        <v>217</v>
      </c>
      <c r="C81" s="83"/>
      <c r="D81" s="49"/>
      <c r="E81" s="84"/>
      <c r="F81" s="51"/>
      <c r="G81" s="79"/>
    </row>
    <row r="82" spans="1:7" s="80" customFormat="1" ht="25.5">
      <c r="A82" s="81"/>
      <c r="B82" s="105" t="s">
        <v>348</v>
      </c>
      <c r="C82" s="83"/>
      <c r="D82" s="49"/>
      <c r="E82" s="84"/>
      <c r="F82" s="76"/>
      <c r="G82" s="79"/>
    </row>
    <row r="83" spans="1:7" s="80" customFormat="1">
      <c r="A83" s="77"/>
      <c r="B83" s="90"/>
      <c r="C83" s="88"/>
      <c r="D83" s="67"/>
      <c r="E83" s="34"/>
      <c r="F83" s="51"/>
      <c r="G83" s="79"/>
    </row>
    <row r="84" spans="1:7" s="80" customFormat="1" ht="25.5">
      <c r="A84" s="77">
        <v>16</v>
      </c>
      <c r="B84" s="20" t="s">
        <v>377</v>
      </c>
      <c r="C84" s="66" t="s">
        <v>6</v>
      </c>
      <c r="D84" s="67">
        <v>15</v>
      </c>
      <c r="E84" s="34"/>
      <c r="F84" s="68" t="str">
        <f>IF(N(E84),ROUND(E84*D84,2),"")</f>
        <v/>
      </c>
      <c r="G84" s="79"/>
    </row>
    <row r="85" spans="1:7" s="80" customFormat="1">
      <c r="A85" s="81"/>
      <c r="B85" s="104" t="s">
        <v>218</v>
      </c>
      <c r="C85" s="83"/>
      <c r="D85" s="49"/>
      <c r="E85" s="84"/>
      <c r="F85" s="51"/>
      <c r="G85" s="79"/>
    </row>
    <row r="86" spans="1:7" s="80" customFormat="1" ht="63.75">
      <c r="A86" s="81"/>
      <c r="B86" s="341" t="s">
        <v>220</v>
      </c>
      <c r="C86" s="83"/>
      <c r="D86" s="49"/>
      <c r="E86" s="84"/>
      <c r="F86" s="51"/>
      <c r="G86" s="79"/>
    </row>
    <row r="87" spans="1:7" s="80" customFormat="1">
      <c r="A87" s="81"/>
      <c r="B87" s="90" t="s">
        <v>219</v>
      </c>
      <c r="C87" s="83"/>
      <c r="D87" s="49"/>
      <c r="E87" s="84"/>
      <c r="F87" s="51"/>
      <c r="G87" s="79"/>
    </row>
    <row r="88" spans="1:7" s="80" customFormat="1">
      <c r="A88" s="77"/>
      <c r="B88" s="82"/>
      <c r="C88" s="88"/>
      <c r="D88" s="67"/>
      <c r="E88" s="34"/>
      <c r="F88" s="68"/>
      <c r="G88" s="79"/>
    </row>
    <row r="89" spans="1:7" s="80" customFormat="1">
      <c r="A89" s="77">
        <v>17</v>
      </c>
      <c r="B89" s="17" t="s">
        <v>86</v>
      </c>
      <c r="C89" s="66" t="s">
        <v>87</v>
      </c>
      <c r="D89" s="67">
        <v>1</v>
      </c>
      <c r="E89" s="34"/>
      <c r="F89" s="68" t="str">
        <f>IF(N(E89),ROUND(E89*D89,2),"")</f>
        <v/>
      </c>
      <c r="G89" s="79"/>
    </row>
    <row r="90" spans="1:7" s="80" customFormat="1" ht="51">
      <c r="A90" s="81"/>
      <c r="B90" s="107" t="s">
        <v>88</v>
      </c>
      <c r="C90" s="108"/>
      <c r="D90" s="49"/>
      <c r="E90" s="84"/>
      <c r="F90" s="51"/>
      <c r="G90" s="79"/>
    </row>
    <row r="91" spans="1:7" s="80" customFormat="1">
      <c r="A91" s="81"/>
      <c r="B91" s="109" t="s">
        <v>89</v>
      </c>
      <c r="C91" s="71"/>
      <c r="D91" s="49"/>
      <c r="E91" s="84"/>
      <c r="F91" s="51"/>
      <c r="G91" s="79"/>
    </row>
    <row r="92" spans="1:7" s="80" customFormat="1">
      <c r="A92" s="77"/>
      <c r="B92" s="70"/>
      <c r="C92" s="66"/>
      <c r="D92" s="67"/>
      <c r="E92" s="34"/>
      <c r="F92" s="68"/>
      <c r="G92" s="79"/>
    </row>
    <row r="93" spans="1:7" s="80" customFormat="1" ht="25.5">
      <c r="A93" s="77">
        <v>18</v>
      </c>
      <c r="B93" s="18" t="s">
        <v>90</v>
      </c>
      <c r="C93" s="88" t="s">
        <v>2</v>
      </c>
      <c r="D93" s="67">
        <v>25</v>
      </c>
      <c r="E93" s="34"/>
      <c r="F93" s="68" t="str">
        <f>IF(N(E93),ROUND(E93*D93,2),"")</f>
        <v/>
      </c>
      <c r="G93" s="79"/>
    </row>
    <row r="94" spans="1:7" s="80" customFormat="1">
      <c r="A94" s="81"/>
      <c r="B94" s="110" t="s">
        <v>91</v>
      </c>
      <c r="C94" s="83"/>
      <c r="D94" s="49"/>
      <c r="E94" s="84"/>
      <c r="F94" s="51"/>
      <c r="G94" s="79"/>
    </row>
    <row r="95" spans="1:7" s="80" customFormat="1" ht="178.5">
      <c r="A95" s="81"/>
      <c r="B95" s="82" t="s">
        <v>180</v>
      </c>
      <c r="C95" s="83"/>
      <c r="D95" s="49"/>
      <c r="E95" s="84"/>
      <c r="F95" s="51"/>
      <c r="G95" s="79"/>
    </row>
    <row r="96" spans="1:7" s="80" customFormat="1">
      <c r="A96" s="81"/>
      <c r="B96" s="111" t="s">
        <v>92</v>
      </c>
      <c r="C96" s="74"/>
      <c r="D96" s="49"/>
      <c r="E96" s="84"/>
      <c r="F96" s="51"/>
      <c r="G96" s="79"/>
    </row>
    <row r="97" spans="1:7" s="80" customFormat="1">
      <c r="A97" s="77"/>
      <c r="B97" s="70"/>
      <c r="C97" s="66"/>
      <c r="D97" s="67"/>
      <c r="E97" s="34"/>
      <c r="F97" s="68"/>
      <c r="G97" s="79"/>
    </row>
    <row r="98" spans="1:7" s="80" customFormat="1" ht="25.5">
      <c r="A98" s="77">
        <v>19</v>
      </c>
      <c r="B98" s="18" t="s">
        <v>93</v>
      </c>
      <c r="C98" s="66" t="s">
        <v>2</v>
      </c>
      <c r="D98" s="67">
        <v>25</v>
      </c>
      <c r="E98" s="34"/>
      <c r="F98" s="68" t="str">
        <f>IF(N(E98),ROUND(E98*D98,2),"")</f>
        <v/>
      </c>
      <c r="G98" s="79"/>
    </row>
    <row r="99" spans="1:7" s="80" customFormat="1">
      <c r="A99" s="81"/>
      <c r="B99" s="110" t="s">
        <v>91</v>
      </c>
      <c r="C99" s="71"/>
      <c r="D99" s="49"/>
      <c r="E99" s="84"/>
      <c r="F99" s="51"/>
      <c r="G99" s="79"/>
    </row>
    <row r="100" spans="1:7" s="80" customFormat="1" ht="191.25">
      <c r="A100" s="81"/>
      <c r="B100" s="82" t="s">
        <v>346</v>
      </c>
      <c r="C100" s="71"/>
      <c r="D100" s="49"/>
      <c r="E100" s="84"/>
      <c r="F100" s="51"/>
      <c r="G100" s="79"/>
    </row>
    <row r="101" spans="1:7" s="80" customFormat="1">
      <c r="A101" s="81"/>
      <c r="B101" s="111" t="s">
        <v>94</v>
      </c>
      <c r="C101" s="71"/>
      <c r="D101" s="49"/>
      <c r="E101" s="84"/>
      <c r="F101" s="51"/>
      <c r="G101" s="79"/>
    </row>
    <row r="102" spans="1:7" s="80" customFormat="1">
      <c r="A102" s="77"/>
      <c r="B102" s="70"/>
      <c r="C102" s="66"/>
      <c r="D102" s="67"/>
      <c r="E102" s="34"/>
      <c r="F102" s="68"/>
      <c r="G102" s="79"/>
    </row>
    <row r="103" spans="1:7" s="80" customFormat="1" ht="38.25">
      <c r="A103" s="77">
        <v>20</v>
      </c>
      <c r="B103" s="18" t="s">
        <v>95</v>
      </c>
      <c r="C103" s="66" t="s">
        <v>11</v>
      </c>
      <c r="D103" s="67">
        <v>3</v>
      </c>
      <c r="E103" s="34"/>
      <c r="F103" s="68" t="str">
        <f>IF(N(E103),ROUND(E103*D103,2),"")</f>
        <v/>
      </c>
      <c r="G103" s="79"/>
    </row>
    <row r="104" spans="1:7" s="80" customFormat="1" ht="127.5">
      <c r="A104" s="81"/>
      <c r="B104" s="110" t="s">
        <v>179</v>
      </c>
      <c r="C104" s="71"/>
      <c r="D104" s="49"/>
      <c r="E104" s="84"/>
      <c r="F104" s="51"/>
      <c r="G104" s="79"/>
    </row>
    <row r="105" spans="1:7" s="80" customFormat="1" ht="25.5">
      <c r="A105" s="81"/>
      <c r="B105" s="82" t="s">
        <v>378</v>
      </c>
      <c r="C105" s="71"/>
      <c r="D105" s="49"/>
      <c r="E105" s="84"/>
      <c r="F105" s="51"/>
      <c r="G105" s="79"/>
    </row>
    <row r="106" spans="1:7" s="80" customFormat="1">
      <c r="A106" s="77"/>
      <c r="B106" s="112"/>
      <c r="C106" s="88"/>
      <c r="D106" s="67"/>
      <c r="E106" s="34"/>
      <c r="F106" s="68"/>
      <c r="G106" s="79"/>
    </row>
    <row r="107" spans="1:7" s="61" customFormat="1" ht="13.5" thickBot="1">
      <c r="A107" s="113"/>
      <c r="B107" s="114" t="s">
        <v>22</v>
      </c>
      <c r="C107" s="115"/>
      <c r="D107" s="116"/>
      <c r="E107" s="117"/>
      <c r="F107" s="118">
        <f>SUM(F7:F106)</f>
        <v>0</v>
      </c>
      <c r="G107" s="60"/>
    </row>
    <row r="108" spans="1:7" ht="13.5" thickBot="1">
      <c r="A108" s="69"/>
      <c r="B108" s="72"/>
      <c r="C108" s="71"/>
      <c r="D108" s="49"/>
      <c r="E108" s="50"/>
      <c r="F108" s="51"/>
    </row>
    <row r="109" spans="1:7">
      <c r="A109" s="119" t="s">
        <v>49</v>
      </c>
      <c r="B109" s="120" t="s">
        <v>20</v>
      </c>
      <c r="C109" s="121"/>
      <c r="D109" s="122"/>
      <c r="E109" s="123"/>
      <c r="F109" s="124"/>
    </row>
    <row r="110" spans="1:7">
      <c r="A110" s="125"/>
      <c r="B110" s="29"/>
      <c r="C110" s="126"/>
      <c r="D110" s="67"/>
      <c r="E110" s="34"/>
      <c r="F110" s="68"/>
    </row>
    <row r="111" spans="1:7" s="80" customFormat="1">
      <c r="A111" s="77" t="s">
        <v>10</v>
      </c>
      <c r="B111" s="99" t="s">
        <v>75</v>
      </c>
      <c r="C111" s="74" t="s">
        <v>6</v>
      </c>
      <c r="D111" s="67">
        <v>15</v>
      </c>
      <c r="E111" s="34"/>
      <c r="F111" s="68" t="str">
        <f>IF(N(E111),ROUND(E111*D111,2),"")</f>
        <v/>
      </c>
      <c r="G111" s="79"/>
    </row>
    <row r="112" spans="1:7" s="80" customFormat="1">
      <c r="A112" s="81"/>
      <c r="B112" s="82" t="s">
        <v>76</v>
      </c>
      <c r="C112" s="83"/>
      <c r="D112" s="49"/>
      <c r="E112" s="50"/>
      <c r="F112" s="51"/>
      <c r="G112" s="79"/>
    </row>
    <row r="113" spans="1:8" s="80" customFormat="1" ht="51">
      <c r="A113" s="81"/>
      <c r="B113" s="110" t="s">
        <v>212</v>
      </c>
      <c r="C113" s="83"/>
      <c r="D113" s="49"/>
      <c r="E113" s="50"/>
      <c r="F113" s="51"/>
      <c r="G113" s="79"/>
    </row>
    <row r="114" spans="1:8" s="80" customFormat="1" ht="25.5">
      <c r="A114" s="81"/>
      <c r="B114" s="127" t="s">
        <v>60</v>
      </c>
      <c r="C114" s="83"/>
      <c r="D114" s="49"/>
      <c r="E114" s="50"/>
      <c r="F114" s="51"/>
      <c r="G114" s="79"/>
    </row>
    <row r="115" spans="1:8" s="80" customFormat="1">
      <c r="A115" s="77"/>
      <c r="B115" s="82"/>
      <c r="C115" s="88"/>
      <c r="D115" s="67"/>
      <c r="E115" s="34"/>
      <c r="F115" s="68"/>
      <c r="G115" s="79"/>
    </row>
    <row r="116" spans="1:8" s="80" customFormat="1">
      <c r="A116" s="77" t="s">
        <v>12</v>
      </c>
      <c r="B116" s="99" t="s">
        <v>77</v>
      </c>
      <c r="C116" s="66"/>
      <c r="D116" s="128"/>
      <c r="E116" s="129"/>
      <c r="F116" s="68" t="str">
        <f>IF(N(E116),ROUND(E116*D116,2),"")</f>
        <v/>
      </c>
      <c r="G116" s="79"/>
    </row>
    <row r="117" spans="1:8" s="80" customFormat="1">
      <c r="A117" s="81"/>
      <c r="B117" s="82" t="s">
        <v>78</v>
      </c>
      <c r="C117" s="130"/>
      <c r="D117" s="131"/>
      <c r="E117" s="132"/>
      <c r="F117" s="51"/>
      <c r="G117" s="79"/>
    </row>
    <row r="118" spans="1:8" s="80" customFormat="1" ht="89.25">
      <c r="A118" s="81"/>
      <c r="B118" s="110" t="s">
        <v>213</v>
      </c>
      <c r="C118" s="86"/>
      <c r="D118" s="131"/>
      <c r="E118" s="132"/>
      <c r="F118" s="51"/>
      <c r="G118" s="79"/>
    </row>
    <row r="119" spans="1:8" s="80" customFormat="1">
      <c r="A119" s="101">
        <v>2.1</v>
      </c>
      <c r="B119" s="133" t="s">
        <v>79</v>
      </c>
      <c r="C119" s="66" t="s">
        <v>6</v>
      </c>
      <c r="D119" s="128">
        <v>10</v>
      </c>
      <c r="E119" s="129"/>
      <c r="F119" s="68" t="str">
        <f>IF(N(E119),ROUND(E119*D119,2),"")</f>
        <v/>
      </c>
      <c r="G119" s="79"/>
    </row>
    <row r="120" spans="1:8" s="80" customFormat="1">
      <c r="A120" s="101">
        <v>2.2000000000000002</v>
      </c>
      <c r="B120" s="70" t="s">
        <v>61</v>
      </c>
      <c r="C120" s="66" t="s">
        <v>6</v>
      </c>
      <c r="D120" s="128">
        <v>1</v>
      </c>
      <c r="E120" s="129"/>
      <c r="F120" s="68" t="str">
        <f>IF(N(E120),ROUND(E120*D120,2),"")</f>
        <v/>
      </c>
      <c r="G120" s="79"/>
    </row>
    <row r="121" spans="1:8" ht="13.5" thickBot="1">
      <c r="A121" s="69"/>
      <c r="B121" s="72"/>
      <c r="C121" s="71"/>
      <c r="D121" s="75"/>
      <c r="E121" s="50"/>
      <c r="F121" s="51"/>
    </row>
    <row r="122" spans="1:8" ht="13.5" thickBot="1">
      <c r="A122" s="134"/>
      <c r="B122" s="135" t="s">
        <v>23</v>
      </c>
      <c r="C122" s="56"/>
      <c r="D122" s="57"/>
      <c r="E122" s="136"/>
      <c r="F122" s="137">
        <f>SUM(F111:F120)</f>
        <v>0</v>
      </c>
    </row>
    <row r="123" spans="1:8" s="146" customFormat="1" ht="13.5" thickBot="1">
      <c r="A123" s="138"/>
      <c r="B123" s="139"/>
      <c r="C123" s="140"/>
      <c r="D123" s="141"/>
      <c r="E123" s="142"/>
      <c r="F123" s="143"/>
      <c r="G123" s="144"/>
      <c r="H123" s="145"/>
    </row>
    <row r="124" spans="1:8" s="146" customFormat="1">
      <c r="A124" s="119" t="s">
        <v>141</v>
      </c>
      <c r="B124" s="120" t="s">
        <v>142</v>
      </c>
      <c r="C124" s="121"/>
      <c r="D124" s="122"/>
      <c r="E124" s="123"/>
      <c r="F124" s="124"/>
      <c r="G124" s="144"/>
      <c r="H124" s="145"/>
    </row>
    <row r="125" spans="1:8" s="146" customFormat="1">
      <c r="A125" s="147"/>
      <c r="B125" s="148"/>
      <c r="C125" s="149"/>
      <c r="D125" s="150"/>
      <c r="E125" s="151"/>
      <c r="F125" s="152"/>
      <c r="G125" s="144"/>
      <c r="H125" s="145"/>
    </row>
    <row r="126" spans="1:8" s="146" customFormat="1">
      <c r="A126" s="77" t="s">
        <v>10</v>
      </c>
      <c r="B126" s="99" t="s">
        <v>143</v>
      </c>
      <c r="C126" s="78" t="s">
        <v>9</v>
      </c>
      <c r="D126" s="128">
        <v>80</v>
      </c>
      <c r="E126" s="129"/>
      <c r="F126" s="68" t="str">
        <f>IF(N(E126),ROUND(E126*D126,2),"")</f>
        <v/>
      </c>
      <c r="G126" s="144"/>
      <c r="H126" s="145"/>
    </row>
    <row r="127" spans="1:8" s="146" customFormat="1" ht="25.5">
      <c r="A127" s="153"/>
      <c r="B127" s="24" t="s">
        <v>144</v>
      </c>
      <c r="C127" s="130"/>
      <c r="D127" s="154"/>
      <c r="E127" s="155"/>
      <c r="F127" s="156"/>
      <c r="G127" s="144"/>
      <c r="H127" s="145"/>
    </row>
    <row r="128" spans="1:8" s="146" customFormat="1" ht="165.75">
      <c r="A128" s="81"/>
      <c r="B128" s="24" t="s">
        <v>214</v>
      </c>
      <c r="C128" s="83"/>
      <c r="D128" s="141"/>
      <c r="E128" s="142"/>
      <c r="F128" s="143"/>
      <c r="G128" s="144"/>
      <c r="H128" s="145"/>
    </row>
    <row r="129" spans="1:8" s="146" customFormat="1">
      <c r="A129" s="81"/>
      <c r="B129" s="25" t="s">
        <v>379</v>
      </c>
      <c r="C129" s="83"/>
      <c r="D129" s="157"/>
      <c r="E129" s="158"/>
      <c r="F129" s="159"/>
      <c r="G129" s="144"/>
      <c r="H129" s="145"/>
    </row>
    <row r="130" spans="1:8" s="146" customFormat="1">
      <c r="A130" s="77"/>
      <c r="B130" s="82"/>
      <c r="C130" s="88"/>
      <c r="D130" s="150"/>
      <c r="E130" s="151"/>
      <c r="F130" s="152"/>
      <c r="G130" s="144"/>
      <c r="H130" s="145"/>
    </row>
    <row r="131" spans="1:8" s="146" customFormat="1">
      <c r="A131" s="77">
        <v>2</v>
      </c>
      <c r="B131" s="99" t="s">
        <v>158</v>
      </c>
      <c r="C131" s="66" t="s">
        <v>6</v>
      </c>
      <c r="D131" s="128">
        <v>25</v>
      </c>
      <c r="E131" s="129"/>
      <c r="F131" s="68" t="str">
        <f>IF(N(E131),ROUND(E131*D131,2),"")</f>
        <v/>
      </c>
      <c r="G131" s="144"/>
      <c r="H131" s="145"/>
    </row>
    <row r="132" spans="1:8" s="146" customFormat="1">
      <c r="A132" s="81"/>
      <c r="B132" s="24" t="s">
        <v>145</v>
      </c>
      <c r="C132" s="130"/>
      <c r="D132" s="154"/>
      <c r="E132" s="155"/>
      <c r="F132" s="156"/>
      <c r="G132" s="144"/>
      <c r="H132" s="145"/>
    </row>
    <row r="133" spans="1:8" s="146" customFormat="1" ht="102">
      <c r="A133" s="81"/>
      <c r="B133" s="24" t="s">
        <v>178</v>
      </c>
      <c r="C133" s="83"/>
      <c r="D133" s="160"/>
      <c r="E133" s="161"/>
      <c r="F133" s="143"/>
      <c r="G133" s="144"/>
      <c r="H133" s="145"/>
    </row>
    <row r="134" spans="1:8" s="146" customFormat="1" ht="25.5">
      <c r="A134" s="85"/>
      <c r="B134" s="24" t="s">
        <v>146</v>
      </c>
      <c r="C134" s="74"/>
      <c r="D134" s="162"/>
      <c r="E134" s="163"/>
      <c r="F134" s="159"/>
      <c r="G134" s="144"/>
      <c r="H134" s="145"/>
    </row>
    <row r="135" spans="1:8" s="146" customFormat="1">
      <c r="A135" s="81"/>
      <c r="B135" s="70"/>
      <c r="C135" s="66"/>
      <c r="D135" s="150"/>
      <c r="E135" s="158"/>
      <c r="F135" s="152"/>
      <c r="G135" s="144"/>
      <c r="H135" s="145"/>
    </row>
    <row r="136" spans="1:8" s="146" customFormat="1">
      <c r="A136" s="77">
        <v>3</v>
      </c>
      <c r="B136" s="99" t="s">
        <v>147</v>
      </c>
      <c r="C136" s="78" t="s">
        <v>9</v>
      </c>
      <c r="D136" s="128">
        <v>80</v>
      </c>
      <c r="E136" s="129"/>
      <c r="F136" s="68" t="str">
        <f>IF(N(E136),ROUND(E136*D136,2),"")</f>
        <v/>
      </c>
      <c r="G136" s="144"/>
      <c r="H136" s="145"/>
    </row>
    <row r="137" spans="1:8" s="146" customFormat="1" ht="51">
      <c r="A137" s="164"/>
      <c r="B137" s="24" t="s">
        <v>215</v>
      </c>
      <c r="C137" s="165"/>
      <c r="D137" s="154"/>
      <c r="E137" s="155"/>
      <c r="F137" s="156"/>
      <c r="G137" s="144"/>
      <c r="H137" s="145"/>
    </row>
    <row r="138" spans="1:8" s="146" customFormat="1" ht="14.25">
      <c r="A138" s="166"/>
      <c r="B138" s="24" t="s">
        <v>148</v>
      </c>
      <c r="C138" s="167"/>
      <c r="D138" s="157"/>
      <c r="E138" s="35"/>
      <c r="F138" s="159"/>
      <c r="G138" s="144"/>
      <c r="H138" s="145"/>
    </row>
    <row r="139" spans="1:8" s="146" customFormat="1">
      <c r="A139" s="147"/>
      <c r="B139" s="25"/>
      <c r="C139" s="149"/>
      <c r="D139" s="150"/>
      <c r="E139" s="34"/>
      <c r="F139" s="152"/>
      <c r="G139" s="144"/>
      <c r="H139" s="145"/>
    </row>
    <row r="140" spans="1:8" s="146" customFormat="1">
      <c r="A140" s="77">
        <v>4</v>
      </c>
      <c r="B140" s="99" t="s">
        <v>151</v>
      </c>
      <c r="C140" s="78" t="s">
        <v>9</v>
      </c>
      <c r="D140" s="128">
        <v>80</v>
      </c>
      <c r="E140" s="34"/>
      <c r="F140" s="68" t="str">
        <f>IF(N(E140),ROUND(E140*D140,2),"")</f>
        <v/>
      </c>
      <c r="G140" s="144"/>
      <c r="H140" s="145"/>
    </row>
    <row r="141" spans="1:8" s="146" customFormat="1" ht="51">
      <c r="A141" s="168"/>
      <c r="B141" s="24" t="s">
        <v>177</v>
      </c>
      <c r="C141" s="165"/>
      <c r="D141" s="154"/>
      <c r="E141" s="36"/>
      <c r="F141" s="156"/>
      <c r="G141" s="144"/>
      <c r="H141" s="145"/>
    </row>
    <row r="142" spans="1:8" s="146" customFormat="1" ht="14.25">
      <c r="A142" s="166"/>
      <c r="B142" s="24" t="s">
        <v>150</v>
      </c>
      <c r="C142" s="167"/>
      <c r="D142" s="157"/>
      <c r="E142" s="35"/>
      <c r="F142" s="159"/>
      <c r="G142" s="144"/>
      <c r="H142" s="145"/>
    </row>
    <row r="143" spans="1:8" s="146" customFormat="1">
      <c r="A143" s="147"/>
      <c r="B143" s="169"/>
      <c r="C143" s="149"/>
      <c r="D143" s="150"/>
      <c r="E143" s="34"/>
      <c r="F143" s="152"/>
      <c r="G143" s="144"/>
      <c r="H143" s="145"/>
    </row>
    <row r="144" spans="1:8" s="146" customFormat="1">
      <c r="A144" s="77">
        <v>5</v>
      </c>
      <c r="B144" s="99" t="s">
        <v>149</v>
      </c>
      <c r="C144" s="78" t="s">
        <v>9</v>
      </c>
      <c r="D144" s="128">
        <v>80</v>
      </c>
      <c r="E144" s="34"/>
      <c r="F144" s="68" t="str">
        <f>IF(N(E144),ROUND(E144*D144,2),"")</f>
        <v/>
      </c>
      <c r="G144" s="144"/>
      <c r="H144" s="145"/>
    </row>
    <row r="145" spans="1:8" s="146" customFormat="1" ht="76.5">
      <c r="A145" s="168"/>
      <c r="B145" s="24" t="s">
        <v>397</v>
      </c>
      <c r="C145" s="165"/>
      <c r="D145" s="154"/>
      <c r="E145" s="36"/>
      <c r="F145" s="156"/>
      <c r="G145" s="144"/>
      <c r="H145" s="145"/>
    </row>
    <row r="146" spans="1:8" s="146" customFormat="1" ht="14.25">
      <c r="A146" s="166"/>
      <c r="B146" s="24" t="s">
        <v>185</v>
      </c>
      <c r="C146" s="167"/>
      <c r="D146" s="157"/>
      <c r="E146" s="35"/>
      <c r="F146" s="159"/>
      <c r="G146" s="144"/>
      <c r="H146" s="145"/>
    </row>
    <row r="147" spans="1:8" s="146" customFormat="1">
      <c r="A147" s="147"/>
      <c r="B147" s="24"/>
      <c r="C147" s="149"/>
      <c r="D147" s="150"/>
      <c r="E147" s="34"/>
      <c r="F147" s="152"/>
      <c r="G147" s="144"/>
      <c r="H147" s="145"/>
    </row>
    <row r="148" spans="1:8" s="146" customFormat="1">
      <c r="A148" s="77">
        <v>6</v>
      </c>
      <c r="B148" s="99" t="s">
        <v>152</v>
      </c>
      <c r="C148" s="78" t="s">
        <v>2</v>
      </c>
      <c r="D148" s="128">
        <v>30</v>
      </c>
      <c r="E148" s="34"/>
      <c r="F148" s="68" t="str">
        <f>IF(N(E148),ROUND(E148*D148,2),"")</f>
        <v/>
      </c>
      <c r="G148" s="144"/>
      <c r="H148" s="145"/>
    </row>
    <row r="149" spans="1:8" s="146" customFormat="1" ht="25.5">
      <c r="A149" s="168"/>
      <c r="B149" s="24" t="s">
        <v>153</v>
      </c>
      <c r="C149" s="165"/>
      <c r="D149" s="154"/>
      <c r="E149" s="155"/>
      <c r="F149" s="156"/>
      <c r="G149" s="144"/>
      <c r="H149" s="145"/>
    </row>
    <row r="150" spans="1:8" s="146" customFormat="1" ht="178.5">
      <c r="A150" s="138"/>
      <c r="B150" s="24" t="s">
        <v>176</v>
      </c>
      <c r="C150" s="140"/>
      <c r="D150" s="141"/>
      <c r="E150" s="142"/>
      <c r="F150" s="143"/>
      <c r="G150" s="144"/>
      <c r="H150" s="145"/>
    </row>
    <row r="151" spans="1:8" s="146" customFormat="1">
      <c r="A151" s="166"/>
      <c r="B151" s="24" t="s">
        <v>380</v>
      </c>
      <c r="C151" s="167"/>
      <c r="D151" s="157"/>
      <c r="E151" s="158"/>
      <c r="F151" s="159"/>
      <c r="G151" s="144"/>
      <c r="H151" s="145"/>
    </row>
    <row r="152" spans="1:8" s="146" customFormat="1">
      <c r="A152" s="147"/>
      <c r="B152" s="24"/>
      <c r="C152" s="149"/>
      <c r="D152" s="150"/>
      <c r="E152" s="151"/>
      <c r="F152" s="152"/>
      <c r="G152" s="144"/>
      <c r="H152" s="145"/>
    </row>
    <row r="153" spans="1:8" s="146" customFormat="1" ht="25.5">
      <c r="A153" s="366">
        <v>7</v>
      </c>
      <c r="B153" s="99" t="s">
        <v>157</v>
      </c>
      <c r="C153" s="78" t="s">
        <v>11</v>
      </c>
      <c r="D153" s="128">
        <v>4</v>
      </c>
      <c r="E153" s="34"/>
      <c r="F153" s="68" t="str">
        <f>IF(N(E153),ROUND(E153*D153,2),"")</f>
        <v/>
      </c>
      <c r="G153" s="144"/>
      <c r="H153" s="145"/>
    </row>
    <row r="154" spans="1:8" s="146" customFormat="1" ht="293.25">
      <c r="A154" s="168"/>
      <c r="B154" s="24" t="s">
        <v>216</v>
      </c>
      <c r="C154" s="165"/>
      <c r="D154" s="154"/>
      <c r="E154" s="155"/>
      <c r="F154" s="156"/>
      <c r="G154" s="144"/>
      <c r="H154" s="145"/>
    </row>
    <row r="155" spans="1:8" s="146" customFormat="1">
      <c r="A155" s="166"/>
      <c r="B155" s="24" t="s">
        <v>159</v>
      </c>
      <c r="C155" s="167"/>
      <c r="D155" s="157"/>
      <c r="E155" s="158"/>
      <c r="F155" s="159"/>
      <c r="G155" s="144"/>
      <c r="H155" s="145"/>
    </row>
    <row r="156" spans="1:8" s="146" customFormat="1">
      <c r="A156" s="147"/>
      <c r="B156" s="24"/>
      <c r="C156" s="149"/>
      <c r="D156" s="150"/>
      <c r="E156" s="151"/>
      <c r="F156" s="152"/>
      <c r="G156" s="144"/>
      <c r="H156" s="145"/>
    </row>
    <row r="157" spans="1:8" s="146" customFormat="1" ht="13.5" thickBot="1">
      <c r="A157" s="147"/>
      <c r="B157" s="24"/>
      <c r="C157" s="149"/>
      <c r="D157" s="150"/>
      <c r="E157" s="151"/>
      <c r="F157" s="152"/>
      <c r="G157" s="144"/>
      <c r="H157" s="145"/>
    </row>
    <row r="158" spans="1:8" ht="13.5" thickBot="1">
      <c r="A158" s="134"/>
      <c r="B158" s="135" t="s">
        <v>155</v>
      </c>
      <c r="C158" s="56"/>
      <c r="D158" s="57"/>
      <c r="E158" s="136"/>
      <c r="F158" s="137">
        <f>SUM(F125:F155)</f>
        <v>0</v>
      </c>
    </row>
    <row r="159" spans="1:8" s="146" customFormat="1" ht="13.5" thickBot="1">
      <c r="A159" s="170"/>
      <c r="B159" s="171"/>
      <c r="C159" s="172"/>
      <c r="D159" s="173"/>
      <c r="E159" s="174"/>
      <c r="F159" s="175"/>
      <c r="G159" s="144"/>
      <c r="H159" s="145"/>
    </row>
    <row r="160" spans="1:8" ht="13.5" thickBot="1">
      <c r="A160" s="176"/>
      <c r="B160" s="177" t="s">
        <v>21</v>
      </c>
      <c r="C160" s="178"/>
      <c r="D160" s="179"/>
      <c r="E160" s="180"/>
      <c r="F160" s="181"/>
    </row>
    <row r="161" spans="1:9" s="343" customFormat="1" ht="13.5" thickBot="1">
      <c r="A161" s="182" t="str">
        <f>A5</f>
        <v>I.1.</v>
      </c>
      <c r="B161" s="183" t="str">
        <f>B5</f>
        <v>Pripremni radovi</v>
      </c>
      <c r="C161" s="184"/>
      <c r="D161" s="185"/>
      <c r="E161" s="186"/>
      <c r="F161" s="137">
        <f>+F107</f>
        <v>0</v>
      </c>
      <c r="G161" s="342"/>
    </row>
    <row r="162" spans="1:9" s="343" customFormat="1" ht="13.5" thickBot="1">
      <c r="A162" s="187" t="str">
        <f>A109</f>
        <v>I.2.</v>
      </c>
      <c r="B162" s="188" t="str">
        <f>B109</f>
        <v>Zemljani radovi</v>
      </c>
      <c r="C162" s="189"/>
      <c r="D162" s="190"/>
      <c r="E162" s="191"/>
      <c r="F162" s="137">
        <f>+F122</f>
        <v>0</v>
      </c>
      <c r="G162" s="342"/>
    </row>
    <row r="163" spans="1:9" s="343" customFormat="1" ht="13.5" thickBot="1">
      <c r="A163" s="187" t="s">
        <v>154</v>
      </c>
      <c r="B163" s="192" t="str">
        <f>B124</f>
        <v>Kolnička konstrukcija</v>
      </c>
      <c r="C163" s="193"/>
      <c r="D163" s="194"/>
      <c r="E163" s="195"/>
      <c r="F163" s="137">
        <f>F158</f>
        <v>0</v>
      </c>
      <c r="G163" s="342"/>
    </row>
    <row r="164" spans="1:9" s="343" customFormat="1" ht="13.5" thickBot="1">
      <c r="A164" s="176"/>
      <c r="B164" s="177" t="s">
        <v>1</v>
      </c>
      <c r="C164" s="178"/>
      <c r="D164" s="179"/>
      <c r="E164" s="180"/>
      <c r="F164" s="137">
        <f>SUM(F161:F163)</f>
        <v>0</v>
      </c>
      <c r="G164" s="342"/>
    </row>
    <row r="165" spans="1:9" ht="13.5" thickBot="1">
      <c r="A165" s="196"/>
      <c r="B165" s="197"/>
      <c r="C165" s="198"/>
      <c r="D165" s="199"/>
      <c r="E165" s="200"/>
      <c r="F165" s="201"/>
    </row>
    <row r="166" spans="1:9" s="61" customFormat="1" ht="13.5" thickBot="1">
      <c r="A166" s="54" t="s">
        <v>50</v>
      </c>
      <c r="B166" s="55" t="s">
        <v>156</v>
      </c>
      <c r="C166" s="56"/>
      <c r="D166" s="57"/>
      <c r="E166" s="58"/>
      <c r="F166" s="59" t="str">
        <f>IF(N(E166),ROUND(E166*D166,2),"")</f>
        <v/>
      </c>
      <c r="G166" s="60"/>
    </row>
    <row r="167" spans="1:9" ht="13.5" thickBot="1">
      <c r="A167" s="202"/>
      <c r="B167" s="47"/>
      <c r="C167" s="48"/>
      <c r="D167" s="49"/>
      <c r="E167" s="50"/>
      <c r="F167" s="51"/>
      <c r="G167" s="203"/>
      <c r="H167" s="204"/>
      <c r="I167" s="204"/>
    </row>
    <row r="168" spans="1:9" s="61" customFormat="1">
      <c r="A168" s="119" t="s">
        <v>51</v>
      </c>
      <c r="B168" s="120" t="s">
        <v>160</v>
      </c>
      <c r="C168" s="121"/>
      <c r="D168" s="122"/>
      <c r="E168" s="123"/>
      <c r="F168" s="124" t="str">
        <f>IF(N(E168),ROUND(E168*D168,2),"")</f>
        <v/>
      </c>
      <c r="G168" s="60"/>
    </row>
    <row r="169" spans="1:9">
      <c r="A169" s="125"/>
      <c r="B169" s="29"/>
      <c r="C169" s="126"/>
      <c r="D169" s="67"/>
      <c r="E169" s="34"/>
      <c r="F169" s="68"/>
    </row>
    <row r="170" spans="1:9" ht="25.5">
      <c r="A170" s="205"/>
      <c r="B170" s="24" t="s">
        <v>168</v>
      </c>
      <c r="C170" s="206"/>
      <c r="D170" s="207"/>
      <c r="E170" s="36"/>
      <c r="F170" s="208"/>
    </row>
    <row r="171" spans="1:9" ht="25.5">
      <c r="A171" s="62"/>
      <c r="B171" s="24" t="s">
        <v>161</v>
      </c>
      <c r="C171" s="64"/>
      <c r="D171" s="49"/>
      <c r="E171" s="50"/>
      <c r="F171" s="51"/>
    </row>
    <row r="172" spans="1:9" ht="38.25">
      <c r="A172" s="209"/>
      <c r="B172" s="24" t="s">
        <v>162</v>
      </c>
      <c r="C172" s="210"/>
      <c r="D172" s="75"/>
      <c r="E172" s="35"/>
      <c r="F172" s="76"/>
    </row>
    <row r="173" spans="1:9">
      <c r="A173" s="125"/>
      <c r="B173" s="29"/>
      <c r="C173" s="126"/>
      <c r="D173" s="67"/>
      <c r="E173" s="34"/>
      <c r="F173" s="68"/>
    </row>
    <row r="174" spans="1:9">
      <c r="A174" s="211" t="s">
        <v>10</v>
      </c>
      <c r="B174" s="17" t="s">
        <v>163</v>
      </c>
      <c r="C174" s="66" t="s">
        <v>11</v>
      </c>
      <c r="D174" s="67">
        <v>1</v>
      </c>
      <c r="E174" s="129"/>
      <c r="F174" s="68" t="str">
        <f>IF(N(E174),ROUND(E174*D174,2),"")</f>
        <v/>
      </c>
      <c r="G174" s="144"/>
      <c r="H174" s="212"/>
      <c r="I174" s="204"/>
    </row>
    <row r="175" spans="1:9" ht="141.75">
      <c r="A175" s="213"/>
      <c r="B175" s="70" t="s">
        <v>388</v>
      </c>
      <c r="C175" s="64"/>
      <c r="D175" s="49"/>
      <c r="E175" s="50"/>
      <c r="F175" s="51" t="str">
        <f>IF(N(E175),ROUND(E175*D175,2),"")</f>
        <v/>
      </c>
      <c r="G175" s="144"/>
      <c r="H175" s="212"/>
      <c r="I175" s="204"/>
    </row>
    <row r="176" spans="1:9" ht="274.5" customHeight="1">
      <c r="A176" s="213"/>
      <c r="B176" s="367" t="s">
        <v>381</v>
      </c>
      <c r="C176" s="64"/>
      <c r="D176" s="49"/>
      <c r="E176" s="50"/>
      <c r="F176" s="51"/>
      <c r="G176" s="144"/>
      <c r="H176" s="212"/>
      <c r="I176" s="204"/>
    </row>
    <row r="177" spans="1:9" ht="165.75">
      <c r="A177" s="213"/>
      <c r="B177" s="367" t="s">
        <v>383</v>
      </c>
      <c r="C177" s="64"/>
      <c r="D177" s="49"/>
      <c r="E177" s="50"/>
      <c r="F177" s="51"/>
      <c r="G177" s="144"/>
      <c r="H177" s="212"/>
      <c r="I177" s="204"/>
    </row>
    <row r="178" spans="1:9">
      <c r="A178" s="213"/>
      <c r="B178" s="367" t="s">
        <v>382</v>
      </c>
      <c r="C178" s="64"/>
      <c r="D178" s="49"/>
      <c r="E178" s="50"/>
      <c r="F178" s="51"/>
      <c r="G178" s="144"/>
      <c r="H178" s="212"/>
      <c r="I178" s="204"/>
    </row>
    <row r="179" spans="1:9">
      <c r="A179" s="213"/>
      <c r="B179" s="70" t="s">
        <v>164</v>
      </c>
      <c r="C179" s="64"/>
      <c r="D179" s="49"/>
      <c r="E179" s="50"/>
      <c r="F179" s="51" t="str">
        <f>IF(N(E179),ROUND(E179*D179,2),"")</f>
        <v/>
      </c>
      <c r="G179" s="144"/>
      <c r="H179" s="212"/>
      <c r="I179" s="204"/>
    </row>
    <row r="180" spans="1:9">
      <c r="A180" s="125"/>
      <c r="B180" s="29"/>
      <c r="C180" s="126"/>
      <c r="D180" s="67"/>
      <c r="E180" s="34"/>
      <c r="F180" s="68"/>
    </row>
    <row r="181" spans="1:9">
      <c r="A181" s="211" t="s">
        <v>12</v>
      </c>
      <c r="B181" s="17" t="s">
        <v>165</v>
      </c>
      <c r="C181" s="66"/>
      <c r="D181" s="67"/>
      <c r="E181" s="34"/>
      <c r="F181" s="68" t="str">
        <f t="shared" ref="F181:F185" si="0">IF(N(E181),ROUND(E181*D181,2),"")</f>
        <v/>
      </c>
      <c r="G181" s="144"/>
      <c r="H181" s="212"/>
      <c r="I181" s="204"/>
    </row>
    <row r="182" spans="1:9" ht="31.5" customHeight="1">
      <c r="A182" s="213"/>
      <c r="B182" s="72" t="s">
        <v>390</v>
      </c>
      <c r="C182" s="64"/>
      <c r="D182" s="49"/>
      <c r="E182" s="50"/>
      <c r="F182" s="51" t="str">
        <f t="shared" si="0"/>
        <v/>
      </c>
      <c r="G182" s="144"/>
      <c r="H182" s="212"/>
      <c r="I182" s="204"/>
    </row>
    <row r="183" spans="1:9" ht="31.5" customHeight="1">
      <c r="A183" s="213"/>
      <c r="B183" s="109" t="s">
        <v>166</v>
      </c>
      <c r="C183" s="64"/>
      <c r="D183" s="49"/>
      <c r="E183" s="50"/>
      <c r="F183" s="51"/>
      <c r="G183" s="144"/>
      <c r="H183" s="212"/>
      <c r="I183" s="204"/>
    </row>
    <row r="184" spans="1:9" ht="243.75">
      <c r="A184" s="214">
        <v>2.1</v>
      </c>
      <c r="B184" s="70" t="s">
        <v>389</v>
      </c>
      <c r="C184" s="66" t="s">
        <v>11</v>
      </c>
      <c r="D184" s="67">
        <v>1</v>
      </c>
      <c r="E184" s="34"/>
      <c r="F184" s="68" t="str">
        <f t="shared" si="0"/>
        <v/>
      </c>
      <c r="G184" s="144"/>
      <c r="H184" s="212"/>
      <c r="I184" s="204"/>
    </row>
    <row r="185" spans="1:9" ht="256.5">
      <c r="A185" s="214">
        <v>2.2000000000000002</v>
      </c>
      <c r="B185" s="70" t="s">
        <v>386</v>
      </c>
      <c r="C185" s="66" t="s">
        <v>11</v>
      </c>
      <c r="D185" s="67">
        <v>1</v>
      </c>
      <c r="E185" s="34"/>
      <c r="F185" s="68" t="str">
        <f t="shared" si="0"/>
        <v/>
      </c>
      <c r="G185" s="144"/>
      <c r="H185" s="212"/>
      <c r="I185" s="204"/>
    </row>
    <row r="186" spans="1:9">
      <c r="A186" s="211"/>
      <c r="B186" s="70"/>
      <c r="C186" s="66"/>
      <c r="D186" s="67"/>
      <c r="E186" s="34"/>
      <c r="F186" s="68"/>
      <c r="G186" s="144"/>
      <c r="H186" s="212"/>
      <c r="I186" s="204"/>
    </row>
    <row r="187" spans="1:9">
      <c r="A187" s="211" t="s">
        <v>13</v>
      </c>
      <c r="B187" s="17" t="s">
        <v>186</v>
      </c>
      <c r="C187" s="78" t="s">
        <v>11</v>
      </c>
      <c r="D187" s="67">
        <v>1</v>
      </c>
      <c r="E187" s="129"/>
      <c r="F187" s="68" t="str">
        <f>IF(N(E187),ROUND(E187*D187,2),"")</f>
        <v/>
      </c>
      <c r="G187" s="144"/>
      <c r="H187" s="212"/>
      <c r="I187" s="204"/>
    </row>
    <row r="188" spans="1:9" ht="116.25">
      <c r="A188" s="213"/>
      <c r="B188" s="70" t="s">
        <v>387</v>
      </c>
      <c r="C188" s="64"/>
      <c r="D188" s="49"/>
      <c r="E188" s="50"/>
      <c r="F188" s="51" t="str">
        <f>IF(N(E188),ROUND(E188*D188,2),"")</f>
        <v/>
      </c>
      <c r="G188" s="144"/>
      <c r="H188" s="212"/>
      <c r="I188" s="204"/>
    </row>
    <row r="189" spans="1:9" ht="140.25">
      <c r="A189" s="213"/>
      <c r="B189" s="367" t="s">
        <v>385</v>
      </c>
      <c r="C189" s="64"/>
      <c r="D189" s="49"/>
      <c r="E189" s="50"/>
      <c r="F189" s="51"/>
      <c r="G189" s="144"/>
      <c r="H189" s="212"/>
      <c r="I189" s="204"/>
    </row>
    <row r="190" spans="1:9">
      <c r="A190" s="213"/>
      <c r="B190" s="70" t="s">
        <v>384</v>
      </c>
      <c r="C190" s="64"/>
      <c r="D190" s="49"/>
      <c r="E190" s="50"/>
      <c r="F190" s="51"/>
      <c r="G190" s="144"/>
      <c r="H190" s="212"/>
      <c r="I190" s="204"/>
    </row>
    <row r="191" spans="1:9">
      <c r="A191" s="213"/>
      <c r="B191" s="70" t="s">
        <v>167</v>
      </c>
      <c r="C191" s="64"/>
      <c r="D191" s="49"/>
      <c r="E191" s="50"/>
      <c r="F191" s="51" t="str">
        <f>IF(N(E191),ROUND(E191*D191,2),"")</f>
        <v/>
      </c>
      <c r="G191" s="144"/>
      <c r="H191" s="212"/>
      <c r="I191" s="204"/>
    </row>
    <row r="192" spans="1:9" ht="13.5" thickBot="1">
      <c r="A192" s="125"/>
      <c r="B192" s="29"/>
      <c r="C192" s="126"/>
      <c r="D192" s="67"/>
      <c r="E192" s="34"/>
      <c r="F192" s="68"/>
    </row>
    <row r="193" spans="1:9" ht="13.5" thickBot="1">
      <c r="A193" s="134"/>
      <c r="B193" s="135" t="s">
        <v>169</v>
      </c>
      <c r="C193" s="56"/>
      <c r="D193" s="57"/>
      <c r="E193" s="136"/>
      <c r="F193" s="137">
        <f>SUM(F174:F192)</f>
        <v>0</v>
      </c>
    </row>
    <row r="194" spans="1:9" ht="13.5" thickBot="1">
      <c r="A194" s="215"/>
      <c r="B194" s="192"/>
      <c r="C194" s="193"/>
      <c r="D194" s="216"/>
      <c r="E194" s="217"/>
      <c r="F194" s="218"/>
      <c r="G194" s="144"/>
      <c r="H194" s="212"/>
      <c r="I194" s="204"/>
    </row>
    <row r="195" spans="1:9" s="146" customFormat="1" ht="13.5" thickBot="1">
      <c r="A195" s="219" t="s">
        <v>62</v>
      </c>
      <c r="B195" s="220" t="s">
        <v>170</v>
      </c>
      <c r="C195" s="221"/>
      <c r="D195" s="222"/>
      <c r="E195" s="223"/>
      <c r="F195" s="224"/>
      <c r="G195" s="144"/>
      <c r="H195" s="145"/>
    </row>
    <row r="196" spans="1:9" s="146" customFormat="1">
      <c r="A196" s="209"/>
      <c r="B196" s="225"/>
      <c r="C196" s="210"/>
      <c r="D196" s="75"/>
      <c r="E196" s="35"/>
      <c r="F196" s="76"/>
      <c r="G196" s="144"/>
      <c r="H196" s="145"/>
    </row>
    <row r="197" spans="1:9" s="228" customFormat="1">
      <c r="A197" s="65" t="s">
        <v>10</v>
      </c>
      <c r="B197" s="26" t="s">
        <v>171</v>
      </c>
      <c r="C197" s="78" t="s">
        <v>9</v>
      </c>
      <c r="D197" s="67">
        <v>3.1</v>
      </c>
      <c r="E197" s="129"/>
      <c r="F197" s="68" t="str">
        <f>IF(N(E197),ROUND(E197*D197,2),"")</f>
        <v/>
      </c>
      <c r="G197" s="226"/>
      <c r="H197" s="227"/>
    </row>
    <row r="198" spans="1:9" s="233" customFormat="1" ht="331.5">
      <c r="A198" s="229"/>
      <c r="B198" s="230" t="s">
        <v>349</v>
      </c>
      <c r="C198" s="106"/>
      <c r="D198" s="49"/>
      <c r="E198" s="50"/>
      <c r="F198" s="51"/>
      <c r="G198" s="231"/>
      <c r="H198" s="232"/>
    </row>
    <row r="199" spans="1:9" s="233" customFormat="1" ht="25.5">
      <c r="A199" s="229"/>
      <c r="B199" s="230" t="s">
        <v>391</v>
      </c>
      <c r="C199" s="106"/>
      <c r="D199" s="49"/>
      <c r="E199" s="50"/>
      <c r="F199" s="51"/>
      <c r="G199" s="231"/>
      <c r="H199" s="232"/>
    </row>
    <row r="200" spans="1:9" s="228" customFormat="1">
      <c r="A200" s="213"/>
      <c r="B200" s="72"/>
      <c r="C200" s="71"/>
      <c r="D200" s="49"/>
      <c r="E200" s="50"/>
      <c r="F200" s="51"/>
      <c r="G200" s="144"/>
      <c r="H200" s="234"/>
      <c r="I200" s="234"/>
    </row>
    <row r="201" spans="1:9" s="228" customFormat="1">
      <c r="A201" s="235" t="s">
        <v>12</v>
      </c>
      <c r="B201" s="26" t="s">
        <v>172</v>
      </c>
      <c r="C201" s="236"/>
      <c r="D201" s="207"/>
      <c r="E201" s="237"/>
      <c r="F201" s="208"/>
      <c r="G201" s="226"/>
      <c r="H201" s="227"/>
    </row>
    <row r="202" spans="1:9">
      <c r="A202" s="65" t="s">
        <v>4</v>
      </c>
      <c r="B202" s="23" t="s">
        <v>173</v>
      </c>
      <c r="C202" s="78" t="s">
        <v>9</v>
      </c>
      <c r="D202" s="67">
        <v>21</v>
      </c>
      <c r="E202" s="34"/>
      <c r="F202" s="68" t="str">
        <f>IF(N(E202),ROUND(E202*D202,2),"")</f>
        <v/>
      </c>
    </row>
    <row r="203" spans="1:9" ht="357">
      <c r="A203" s="65"/>
      <c r="B203" s="70" t="s">
        <v>350</v>
      </c>
      <c r="C203" s="66"/>
      <c r="D203" s="67"/>
      <c r="E203" s="34"/>
      <c r="F203" s="68"/>
    </row>
    <row r="204" spans="1:9" ht="14.25">
      <c r="A204" s="65"/>
      <c r="B204" s="70" t="s">
        <v>347</v>
      </c>
      <c r="C204" s="66"/>
      <c r="D204" s="67"/>
      <c r="E204" s="34"/>
      <c r="F204" s="68"/>
    </row>
    <row r="205" spans="1:9">
      <c r="A205" s="65" t="s">
        <v>5</v>
      </c>
      <c r="B205" s="23" t="s">
        <v>174</v>
      </c>
      <c r="C205" s="66" t="s">
        <v>11</v>
      </c>
      <c r="D205" s="67">
        <v>6</v>
      </c>
      <c r="E205" s="34"/>
      <c r="F205" s="68" t="str">
        <f>IF(N(E205),ROUND(E205*D205,2),"")</f>
        <v/>
      </c>
    </row>
    <row r="206" spans="1:9" ht="267.75">
      <c r="A206" s="65"/>
      <c r="B206" s="70" t="s">
        <v>351</v>
      </c>
      <c r="C206" s="66"/>
      <c r="D206" s="67"/>
      <c r="E206" s="34"/>
      <c r="F206" s="68"/>
    </row>
    <row r="207" spans="1:9">
      <c r="A207" s="65"/>
      <c r="B207" s="70" t="s">
        <v>175</v>
      </c>
      <c r="C207" s="66"/>
      <c r="D207" s="67"/>
      <c r="E207" s="34"/>
      <c r="F207" s="68"/>
    </row>
    <row r="208" spans="1:9" s="228" customFormat="1">
      <c r="A208" s="213"/>
      <c r="B208" s="72"/>
      <c r="C208" s="66"/>
      <c r="D208" s="67"/>
      <c r="E208" s="34"/>
      <c r="F208" s="51"/>
      <c r="G208" s="144"/>
      <c r="H208" s="234"/>
      <c r="I208" s="234"/>
    </row>
    <row r="209" spans="1:9" s="228" customFormat="1" ht="25.5">
      <c r="A209" s="65" t="s">
        <v>13</v>
      </c>
      <c r="B209" s="26" t="s">
        <v>190</v>
      </c>
      <c r="C209" s="78" t="s">
        <v>9</v>
      </c>
      <c r="D209" s="67">
        <v>27</v>
      </c>
      <c r="E209" s="34"/>
      <c r="F209" s="68" t="str">
        <f>IF(N(E209),ROUND(E209*D209,2),"")</f>
        <v/>
      </c>
      <c r="G209" s="226"/>
      <c r="H209" s="227"/>
    </row>
    <row r="210" spans="1:9" s="233" customFormat="1" ht="395.25">
      <c r="A210" s="238"/>
      <c r="B210" s="31" t="s">
        <v>398</v>
      </c>
      <c r="C210" s="78"/>
      <c r="D210" s="67"/>
      <c r="E210" s="34"/>
      <c r="F210" s="68"/>
      <c r="G210" s="231"/>
      <c r="H210" s="232"/>
    </row>
    <row r="211" spans="1:9" s="233" customFormat="1">
      <c r="A211" s="229"/>
      <c r="B211" s="32" t="s">
        <v>191</v>
      </c>
      <c r="C211" s="106"/>
      <c r="D211" s="49"/>
      <c r="E211" s="50"/>
      <c r="F211" s="51"/>
      <c r="G211" s="231"/>
      <c r="H211" s="232"/>
    </row>
    <row r="212" spans="1:9" s="233" customFormat="1">
      <c r="A212" s="238"/>
      <c r="B212" s="31"/>
      <c r="C212" s="78"/>
      <c r="D212" s="67"/>
      <c r="E212" s="34"/>
      <c r="F212" s="68"/>
      <c r="G212" s="231"/>
      <c r="H212" s="232"/>
    </row>
    <row r="213" spans="1:9" s="233" customFormat="1" ht="25.5">
      <c r="A213" s="238" t="s">
        <v>0</v>
      </c>
      <c r="B213" s="26" t="s">
        <v>192</v>
      </c>
      <c r="C213" s="78" t="s">
        <v>11</v>
      </c>
      <c r="D213" s="67">
        <v>50</v>
      </c>
      <c r="E213" s="34"/>
      <c r="F213" s="68" t="str">
        <f>IF(N(E213),ROUND(E213*D213,2),"")</f>
        <v/>
      </c>
      <c r="G213" s="231"/>
      <c r="H213" s="232"/>
    </row>
    <row r="214" spans="1:9" s="233" customFormat="1" ht="191.25">
      <c r="A214" s="229"/>
      <c r="B214" s="92" t="s">
        <v>399</v>
      </c>
      <c r="C214" s="106"/>
      <c r="D214" s="49"/>
      <c r="E214" s="50"/>
      <c r="F214" s="51"/>
      <c r="G214" s="231"/>
      <c r="H214" s="232"/>
    </row>
    <row r="215" spans="1:9" s="233" customFormat="1">
      <c r="A215" s="229"/>
      <c r="B215" s="32" t="s">
        <v>193</v>
      </c>
      <c r="C215" s="106"/>
      <c r="D215" s="49"/>
      <c r="E215" s="50"/>
      <c r="F215" s="51"/>
      <c r="G215" s="231"/>
      <c r="H215" s="232"/>
    </row>
    <row r="216" spans="1:9" s="233" customFormat="1">
      <c r="A216" s="238"/>
      <c r="B216" s="31"/>
      <c r="C216" s="78"/>
      <c r="D216" s="67"/>
      <c r="E216" s="34"/>
      <c r="F216" s="68"/>
      <c r="G216" s="231"/>
      <c r="H216" s="232"/>
    </row>
    <row r="217" spans="1:9" s="233" customFormat="1">
      <c r="A217" s="238" t="s">
        <v>25</v>
      </c>
      <c r="B217" s="26" t="s">
        <v>195</v>
      </c>
      <c r="C217" s="78" t="s">
        <v>11</v>
      </c>
      <c r="D217" s="67">
        <v>2</v>
      </c>
      <c r="E217" s="34"/>
      <c r="F217" s="68" t="str">
        <f>IF(N(E217),ROUND(E217*D217,2),"")</f>
        <v/>
      </c>
      <c r="G217" s="231"/>
      <c r="H217" s="232"/>
    </row>
    <row r="218" spans="1:9" s="233" customFormat="1" ht="38.25">
      <c r="A218" s="229"/>
      <c r="B218" s="239" t="s">
        <v>352</v>
      </c>
      <c r="C218" s="106"/>
      <c r="D218" s="49"/>
      <c r="E218" s="50"/>
      <c r="F218" s="51"/>
      <c r="G218" s="231"/>
      <c r="H218" s="232"/>
    </row>
    <row r="219" spans="1:9" s="233" customFormat="1">
      <c r="A219" s="229"/>
      <c r="B219" s="240" t="s">
        <v>194</v>
      </c>
      <c r="C219" s="106"/>
      <c r="D219" s="49"/>
      <c r="E219" s="50"/>
      <c r="F219" s="51"/>
      <c r="G219" s="231"/>
      <c r="H219" s="232"/>
    </row>
    <row r="220" spans="1:9" s="228" customFormat="1" ht="13.5" thickBot="1">
      <c r="A220" s="213"/>
      <c r="B220" s="72"/>
      <c r="C220" s="71"/>
      <c r="D220" s="49"/>
      <c r="E220" s="50"/>
      <c r="F220" s="51"/>
      <c r="G220" s="144"/>
      <c r="H220" s="234"/>
      <c r="I220" s="234"/>
    </row>
    <row r="221" spans="1:9" s="146" customFormat="1" ht="13.5" thickBot="1">
      <c r="A221" s="241"/>
      <c r="B221" s="242" t="s">
        <v>182</v>
      </c>
      <c r="C221" s="243"/>
      <c r="D221" s="222"/>
      <c r="E221" s="244"/>
      <c r="F221" s="137">
        <f>SUM(F197:F219)</f>
        <v>0</v>
      </c>
      <c r="G221" s="144"/>
      <c r="H221" s="145"/>
    </row>
    <row r="222" spans="1:9" s="146" customFormat="1" ht="13.5" thickBot="1">
      <c r="A222" s="245"/>
      <c r="B222" s="246"/>
      <c r="C222" s="247"/>
      <c r="D222" s="248"/>
      <c r="E222" s="249"/>
      <c r="F222" s="250"/>
      <c r="G222" s="144"/>
      <c r="H222" s="145"/>
    </row>
    <row r="223" spans="1:9" ht="13.5" thickBot="1">
      <c r="A223" s="176"/>
      <c r="B223" s="177" t="s">
        <v>21</v>
      </c>
      <c r="C223" s="178"/>
      <c r="D223" s="179"/>
      <c r="E223" s="180"/>
      <c r="F223" s="181"/>
    </row>
    <row r="224" spans="1:9" s="343" customFormat="1" ht="13.5" thickBot="1">
      <c r="A224" s="182" t="s">
        <v>51</v>
      </c>
      <c r="B224" s="183" t="str">
        <f>B168</f>
        <v>Urbana oprema</v>
      </c>
      <c r="C224" s="184"/>
      <c r="D224" s="185"/>
      <c r="E224" s="186"/>
      <c r="F224" s="137">
        <f>F193</f>
        <v>0</v>
      </c>
      <c r="G224" s="342"/>
    </row>
    <row r="225" spans="1:8" s="343" customFormat="1" ht="15.75" customHeight="1" thickBot="1">
      <c r="A225" s="187" t="s">
        <v>62</v>
      </c>
      <c r="B225" s="188" t="str">
        <f>B195</f>
        <v>Vrtna oprema</v>
      </c>
      <c r="C225" s="189"/>
      <c r="D225" s="190"/>
      <c r="E225" s="191"/>
      <c r="F225" s="137">
        <f>F221</f>
        <v>0</v>
      </c>
      <c r="G225" s="342"/>
    </row>
    <row r="226" spans="1:8" s="343" customFormat="1" ht="13.5" thickBot="1">
      <c r="A226" s="176"/>
      <c r="B226" s="177" t="s">
        <v>181</v>
      </c>
      <c r="C226" s="178"/>
      <c r="D226" s="179"/>
      <c r="E226" s="180"/>
      <c r="F226" s="137">
        <f>SUM(F224:F225)</f>
        <v>0</v>
      </c>
      <c r="G226" s="342"/>
    </row>
    <row r="227" spans="1:8" s="204" customFormat="1" ht="13.5" thickBot="1">
      <c r="A227" s="344"/>
      <c r="B227" s="345"/>
      <c r="C227" s="251"/>
      <c r="D227" s="252"/>
      <c r="E227" s="253"/>
      <c r="F227" s="254"/>
      <c r="G227" s="52"/>
    </row>
    <row r="228" spans="1:8" ht="13.5" thickBot="1">
      <c r="A228" s="54" t="s">
        <v>82</v>
      </c>
      <c r="B228" s="55" t="s">
        <v>52</v>
      </c>
      <c r="C228" s="56"/>
      <c r="D228" s="57"/>
      <c r="E228" s="58"/>
      <c r="F228" s="59"/>
    </row>
    <row r="229" spans="1:8" ht="13.5" thickBot="1">
      <c r="A229" s="46"/>
      <c r="B229" s="47"/>
      <c r="C229" s="48"/>
      <c r="D229" s="49"/>
      <c r="E229" s="50"/>
      <c r="F229" s="51"/>
    </row>
    <row r="230" spans="1:8" s="61" customFormat="1" ht="13.5" thickBot="1">
      <c r="A230" s="54" t="s">
        <v>83</v>
      </c>
      <c r="B230" s="55" t="s">
        <v>63</v>
      </c>
      <c r="C230" s="56"/>
      <c r="D230" s="57"/>
      <c r="E230" s="58"/>
      <c r="F230" s="59"/>
      <c r="G230" s="60"/>
    </row>
    <row r="231" spans="1:8" s="61" customFormat="1">
      <c r="A231" s="62"/>
      <c r="B231" s="63"/>
      <c r="C231" s="64"/>
      <c r="D231" s="49"/>
      <c r="E231" s="50"/>
      <c r="F231" s="51"/>
      <c r="G231" s="60"/>
    </row>
    <row r="232" spans="1:8" s="61" customFormat="1">
      <c r="A232" s="65" t="s">
        <v>10</v>
      </c>
      <c r="B232" s="20" t="s">
        <v>124</v>
      </c>
      <c r="C232" s="108"/>
      <c r="D232" s="207"/>
      <c r="E232" s="36"/>
      <c r="F232" s="208"/>
      <c r="G232" s="60"/>
    </row>
    <row r="233" spans="1:8" s="61" customFormat="1" ht="76.5">
      <c r="A233" s="73"/>
      <c r="B233" s="27" t="s">
        <v>366</v>
      </c>
      <c r="C233" s="74"/>
      <c r="D233" s="75"/>
      <c r="E233" s="35"/>
      <c r="F233" s="76"/>
      <c r="G233" s="60"/>
    </row>
    <row r="234" spans="1:8" s="61" customFormat="1" ht="38.25">
      <c r="A234" s="65" t="s">
        <v>7</v>
      </c>
      <c r="B234" s="28" t="s">
        <v>221</v>
      </c>
      <c r="C234" s="78" t="s">
        <v>11</v>
      </c>
      <c r="D234" s="67">
        <v>1</v>
      </c>
      <c r="E234" s="34"/>
      <c r="F234" s="68" t="str">
        <f>IF(N(E234),ROUND(E234*D234,2),"")</f>
        <v/>
      </c>
      <c r="G234" s="60"/>
    </row>
    <row r="235" spans="1:8" s="80" customFormat="1" ht="38.25">
      <c r="A235" s="65" t="s">
        <v>8</v>
      </c>
      <c r="B235" s="37" t="s">
        <v>353</v>
      </c>
      <c r="C235" s="88" t="s">
        <v>222</v>
      </c>
      <c r="D235" s="67">
        <v>9</v>
      </c>
      <c r="E235" s="34"/>
      <c r="F235" s="68" t="str">
        <f t="shared" ref="F235:F237" si="1">IF(N(E235),ROUND(E235*D235,2),"")</f>
        <v/>
      </c>
      <c r="G235" s="255"/>
      <c r="H235" s="256"/>
    </row>
    <row r="236" spans="1:8" s="80" customFormat="1" ht="38.25">
      <c r="A236" s="65" t="s">
        <v>67</v>
      </c>
      <c r="B236" s="37" t="s">
        <v>223</v>
      </c>
      <c r="C236" s="88" t="s">
        <v>222</v>
      </c>
      <c r="D236" s="67">
        <v>1.5</v>
      </c>
      <c r="E236" s="34"/>
      <c r="F236" s="68" t="str">
        <f t="shared" si="1"/>
        <v/>
      </c>
      <c r="G236" s="255"/>
      <c r="H236" s="256"/>
    </row>
    <row r="237" spans="1:8" s="80" customFormat="1" ht="63.75">
      <c r="A237" s="65" t="s">
        <v>284</v>
      </c>
      <c r="B237" s="37" t="s">
        <v>392</v>
      </c>
      <c r="C237" s="88" t="s">
        <v>11</v>
      </c>
      <c r="D237" s="67">
        <v>12</v>
      </c>
      <c r="E237" s="34"/>
      <c r="F237" s="68" t="str">
        <f t="shared" si="1"/>
        <v/>
      </c>
      <c r="G237" s="255"/>
      <c r="H237" s="256"/>
    </row>
    <row r="238" spans="1:8" s="61" customFormat="1">
      <c r="A238" s="62"/>
      <c r="B238" s="225"/>
      <c r="C238" s="64"/>
      <c r="D238" s="49"/>
      <c r="E238" s="50"/>
      <c r="F238" s="51"/>
      <c r="G238" s="60"/>
    </row>
    <row r="239" spans="1:8" s="61" customFormat="1">
      <c r="A239" s="65" t="s">
        <v>12</v>
      </c>
      <c r="B239" s="17" t="s">
        <v>64</v>
      </c>
      <c r="C239" s="66"/>
      <c r="D239" s="67"/>
      <c r="E239" s="34"/>
      <c r="F239" s="68"/>
      <c r="G239" s="60"/>
    </row>
    <row r="240" spans="1:8" s="61" customFormat="1" ht="76.5">
      <c r="A240" s="73"/>
      <c r="B240" s="38" t="s">
        <v>187</v>
      </c>
      <c r="C240" s="74"/>
      <c r="D240" s="75"/>
      <c r="E240" s="35"/>
      <c r="F240" s="76"/>
      <c r="G240" s="60"/>
    </row>
    <row r="241" spans="1:8" s="61" customFormat="1">
      <c r="A241" s="73"/>
      <c r="B241" s="38"/>
      <c r="C241" s="74"/>
      <c r="D241" s="75"/>
      <c r="E241" s="35"/>
      <c r="F241" s="76"/>
      <c r="G241" s="60"/>
    </row>
    <row r="242" spans="1:8" s="61" customFormat="1" ht="25.5">
      <c r="A242" s="65" t="s">
        <v>81</v>
      </c>
      <c r="B242" s="17" t="s">
        <v>328</v>
      </c>
      <c r="C242" s="74" t="s">
        <v>11</v>
      </c>
      <c r="D242" s="75">
        <v>1</v>
      </c>
      <c r="E242" s="35"/>
      <c r="F242" s="68" t="str">
        <f t="shared" ref="F242" si="2">IF(N(E242),ROUND(E242*D242,2),"")</f>
        <v/>
      </c>
      <c r="G242" s="60"/>
    </row>
    <row r="243" spans="1:8" s="61" customFormat="1">
      <c r="A243" s="65"/>
      <c r="B243" s="15" t="s">
        <v>129</v>
      </c>
      <c r="C243" s="74"/>
      <c r="D243" s="75"/>
      <c r="E243" s="35"/>
      <c r="F243" s="68"/>
      <c r="G243" s="60"/>
    </row>
    <row r="244" spans="1:8" s="61" customFormat="1" ht="63.75">
      <c r="A244" s="65"/>
      <c r="B244" s="70" t="s">
        <v>329</v>
      </c>
      <c r="C244" s="74"/>
      <c r="D244" s="75"/>
      <c r="E244" s="35"/>
      <c r="F244" s="68"/>
      <c r="G244" s="60"/>
    </row>
    <row r="245" spans="1:8" s="61" customFormat="1">
      <c r="A245" s="65"/>
      <c r="B245" s="70" t="s">
        <v>330</v>
      </c>
      <c r="C245" s="74"/>
      <c r="D245" s="75"/>
      <c r="E245" s="35"/>
      <c r="F245" s="68"/>
      <c r="G245" s="60"/>
    </row>
    <row r="246" spans="1:8" s="80" customFormat="1" ht="13.5" thickBot="1">
      <c r="A246" s="81"/>
      <c r="B246" s="257"/>
      <c r="C246" s="83"/>
      <c r="D246" s="49"/>
      <c r="E246" s="50"/>
      <c r="F246" s="51" t="str">
        <f>IF(N(E246),ROUND(E246*D246,2),"")</f>
        <v/>
      </c>
      <c r="G246" s="255"/>
      <c r="H246" s="256"/>
    </row>
    <row r="247" spans="1:8" s="61" customFormat="1" ht="26.25" thickBot="1">
      <c r="A247" s="134"/>
      <c r="B247" s="135" t="s">
        <v>65</v>
      </c>
      <c r="C247" s="56"/>
      <c r="D247" s="57"/>
      <c r="E247" s="258"/>
      <c r="F247" s="137">
        <f>SUM(F233:F245)</f>
        <v>0</v>
      </c>
      <c r="G247" s="60"/>
    </row>
    <row r="248" spans="1:8" ht="13.5" thickBot="1">
      <c r="A248" s="46"/>
      <c r="B248" s="47"/>
      <c r="C248" s="48"/>
      <c r="D248" s="49"/>
      <c r="E248" s="50"/>
      <c r="F248" s="51"/>
    </row>
    <row r="249" spans="1:8" s="61" customFormat="1" ht="26.25" thickBot="1">
      <c r="A249" s="54" t="s">
        <v>84</v>
      </c>
      <c r="B249" s="55" t="s">
        <v>96</v>
      </c>
      <c r="C249" s="56"/>
      <c r="D249" s="57"/>
      <c r="E249" s="58"/>
      <c r="F249" s="59"/>
      <c r="G249" s="60"/>
    </row>
    <row r="250" spans="1:8" s="61" customFormat="1">
      <c r="A250" s="62"/>
      <c r="B250" s="63"/>
      <c r="C250" s="64"/>
      <c r="D250" s="49"/>
      <c r="E250" s="50"/>
      <c r="F250" s="51"/>
      <c r="G250" s="60"/>
    </row>
    <row r="251" spans="1:8" s="61" customFormat="1">
      <c r="A251" s="235" t="s">
        <v>10</v>
      </c>
      <c r="B251" s="17" t="s">
        <v>53</v>
      </c>
      <c r="C251" s="108"/>
      <c r="D251" s="207"/>
      <c r="E251" s="36"/>
      <c r="F251" s="208"/>
      <c r="G251" s="60"/>
    </row>
    <row r="252" spans="1:8" s="61" customFormat="1">
      <c r="A252" s="69"/>
      <c r="B252" s="70" t="s">
        <v>66</v>
      </c>
      <c r="C252" s="71"/>
      <c r="D252" s="49"/>
      <c r="E252" s="50"/>
      <c r="F252" s="51"/>
      <c r="G252" s="60"/>
    </row>
    <row r="253" spans="1:8" s="61" customFormat="1" ht="114.75">
      <c r="A253" s="73"/>
      <c r="B253" s="70" t="s">
        <v>367</v>
      </c>
      <c r="C253" s="74"/>
      <c r="D253" s="75"/>
      <c r="E253" s="35"/>
      <c r="F253" s="76"/>
      <c r="G253" s="60"/>
    </row>
    <row r="254" spans="1:8" s="61" customFormat="1" ht="25.5">
      <c r="A254" s="65" t="s">
        <v>7</v>
      </c>
      <c r="B254" s="20" t="s">
        <v>292</v>
      </c>
      <c r="C254" s="66" t="s">
        <v>11</v>
      </c>
      <c r="D254" s="67">
        <v>114</v>
      </c>
      <c r="E254" s="34"/>
      <c r="F254" s="68" t="str">
        <f t="shared" ref="F254:F259" si="3">IF(N(E254),ROUND(E254*D254,2),"")</f>
        <v/>
      </c>
      <c r="G254" s="60"/>
    </row>
    <row r="255" spans="1:8" s="61" customFormat="1" ht="25.5">
      <c r="A255" s="235"/>
      <c r="B255" s="30" t="s">
        <v>139</v>
      </c>
      <c r="C255" s="108"/>
      <c r="D255" s="207"/>
      <c r="E255" s="36"/>
      <c r="F255" s="208"/>
      <c r="G255" s="60"/>
    </row>
    <row r="256" spans="1:8" s="61" customFormat="1" ht="140.25">
      <c r="A256" s="69"/>
      <c r="B256" s="70" t="s">
        <v>293</v>
      </c>
      <c r="C256" s="71"/>
      <c r="D256" s="49"/>
      <c r="E256" s="50"/>
      <c r="F256" s="51"/>
      <c r="G256" s="60"/>
    </row>
    <row r="257" spans="1:8" s="61" customFormat="1">
      <c r="A257" s="73"/>
      <c r="B257" s="30" t="s">
        <v>304</v>
      </c>
      <c r="C257" s="74"/>
      <c r="D257" s="75"/>
      <c r="E257" s="35"/>
      <c r="F257" s="76"/>
      <c r="G257" s="60"/>
    </row>
    <row r="258" spans="1:8" s="61" customFormat="1">
      <c r="A258" s="65"/>
      <c r="B258" s="70"/>
      <c r="C258" s="66"/>
      <c r="D258" s="67"/>
      <c r="E258" s="34"/>
      <c r="F258" s="68"/>
      <c r="G258" s="60"/>
    </row>
    <row r="259" spans="1:8" s="80" customFormat="1" ht="25.5">
      <c r="A259" s="77" t="s">
        <v>8</v>
      </c>
      <c r="B259" s="20" t="s">
        <v>295</v>
      </c>
      <c r="C259" s="88" t="s">
        <v>11</v>
      </c>
      <c r="D259" s="67">
        <v>12</v>
      </c>
      <c r="E259" s="34"/>
      <c r="F259" s="68" t="str">
        <f t="shared" si="3"/>
        <v/>
      </c>
      <c r="G259" s="255"/>
      <c r="H259" s="256"/>
    </row>
    <row r="260" spans="1:8" s="80" customFormat="1" ht="25.5">
      <c r="A260" s="81"/>
      <c r="B260" s="30" t="s">
        <v>139</v>
      </c>
      <c r="C260" s="83"/>
      <c r="D260" s="49"/>
      <c r="E260" s="50"/>
      <c r="F260" s="51"/>
      <c r="G260" s="255"/>
      <c r="H260" s="256"/>
    </row>
    <row r="261" spans="1:8" s="80" customFormat="1" ht="140.25">
      <c r="A261" s="81"/>
      <c r="B261" s="70" t="s">
        <v>294</v>
      </c>
      <c r="C261" s="83"/>
      <c r="D261" s="49"/>
      <c r="E261" s="50"/>
      <c r="F261" s="51"/>
      <c r="G261" s="255"/>
      <c r="H261" s="256"/>
    </row>
    <row r="262" spans="1:8" s="80" customFormat="1">
      <c r="A262" s="81"/>
      <c r="B262" s="30" t="s">
        <v>304</v>
      </c>
      <c r="C262" s="83"/>
      <c r="D262" s="49"/>
      <c r="E262" s="50"/>
      <c r="F262" s="51"/>
      <c r="G262" s="255"/>
      <c r="H262" s="256"/>
    </row>
    <row r="263" spans="1:8" s="80" customFormat="1">
      <c r="A263" s="77"/>
      <c r="B263" s="30"/>
      <c r="C263" s="88"/>
      <c r="D263" s="67"/>
      <c r="E263" s="34"/>
      <c r="F263" s="68"/>
      <c r="G263" s="255"/>
      <c r="H263" s="256"/>
    </row>
    <row r="264" spans="1:8" s="80" customFormat="1" ht="25.5">
      <c r="A264" s="65" t="s">
        <v>67</v>
      </c>
      <c r="B264" s="20" t="s">
        <v>282</v>
      </c>
      <c r="C264" s="66" t="s">
        <v>11</v>
      </c>
      <c r="D264" s="67">
        <v>8</v>
      </c>
      <c r="E264" s="34"/>
      <c r="F264" s="68" t="str">
        <f t="shared" ref="F264" si="4">IF(N(E264),ROUND(E264*D264,2),"")</f>
        <v/>
      </c>
      <c r="G264" s="255"/>
      <c r="H264" s="256"/>
    </row>
    <row r="265" spans="1:8" s="80" customFormat="1" ht="25.5">
      <c r="A265" s="69"/>
      <c r="B265" s="30" t="s">
        <v>139</v>
      </c>
      <c r="C265" s="71"/>
      <c r="D265" s="49"/>
      <c r="E265" s="50"/>
      <c r="F265" s="51"/>
      <c r="G265" s="255"/>
      <c r="H265" s="256"/>
    </row>
    <row r="266" spans="1:8" s="80" customFormat="1" ht="140.25">
      <c r="A266" s="69"/>
      <c r="B266" s="70" t="s">
        <v>296</v>
      </c>
      <c r="C266" s="71"/>
      <c r="D266" s="49"/>
      <c r="E266" s="50"/>
      <c r="F266" s="51"/>
      <c r="G266" s="255"/>
      <c r="H266" s="256"/>
    </row>
    <row r="267" spans="1:8" s="80" customFormat="1">
      <c r="A267" s="69"/>
      <c r="B267" s="30" t="s">
        <v>304</v>
      </c>
      <c r="C267" s="71"/>
      <c r="D267" s="49"/>
      <c r="E267" s="50"/>
      <c r="F267" s="51"/>
      <c r="G267" s="255"/>
      <c r="H267" s="256"/>
    </row>
    <row r="268" spans="1:8" s="80" customFormat="1">
      <c r="A268" s="77"/>
      <c r="B268" s="30"/>
      <c r="C268" s="88"/>
      <c r="D268" s="67"/>
      <c r="E268" s="34"/>
      <c r="F268" s="68"/>
      <c r="G268" s="255"/>
      <c r="H268" s="256"/>
    </row>
    <row r="269" spans="1:8" s="80" customFormat="1" ht="25.5">
      <c r="A269" s="77" t="s">
        <v>284</v>
      </c>
      <c r="B269" s="20" t="s">
        <v>298</v>
      </c>
      <c r="C269" s="88" t="s">
        <v>11</v>
      </c>
      <c r="D269" s="67">
        <v>7</v>
      </c>
      <c r="E269" s="34"/>
      <c r="F269" s="68" t="str">
        <f t="shared" ref="F269" si="5">IF(N(E269),ROUND(E269*D269,2),"")</f>
        <v/>
      </c>
      <c r="G269" s="255"/>
      <c r="H269" s="256"/>
    </row>
    <row r="270" spans="1:8" s="80" customFormat="1" ht="25.5">
      <c r="A270" s="81"/>
      <c r="B270" s="30" t="s">
        <v>139</v>
      </c>
      <c r="C270" s="83"/>
      <c r="D270" s="49"/>
      <c r="E270" s="50"/>
      <c r="F270" s="51"/>
      <c r="G270" s="255"/>
      <c r="H270" s="256"/>
    </row>
    <row r="271" spans="1:8" s="80" customFormat="1" ht="140.25">
      <c r="A271" s="81"/>
      <c r="B271" s="70" t="s">
        <v>297</v>
      </c>
      <c r="C271" s="83"/>
      <c r="D271" s="49"/>
      <c r="E271" s="50"/>
      <c r="F271" s="51"/>
      <c r="G271" s="255"/>
      <c r="H271" s="256"/>
    </row>
    <row r="272" spans="1:8" s="80" customFormat="1">
      <c r="A272" s="81"/>
      <c r="B272" s="30" t="s">
        <v>304</v>
      </c>
      <c r="C272" s="83"/>
      <c r="D272" s="49"/>
      <c r="E272" s="50"/>
      <c r="F272" s="51"/>
      <c r="G272" s="255"/>
      <c r="H272" s="256"/>
    </row>
    <row r="273" spans="1:8" s="80" customFormat="1">
      <c r="A273" s="77"/>
      <c r="B273" s="30"/>
      <c r="C273" s="88"/>
      <c r="D273" s="67"/>
      <c r="E273" s="34"/>
      <c r="F273" s="68"/>
      <c r="G273" s="255"/>
      <c r="H273" s="256"/>
    </row>
    <row r="274" spans="1:8" s="80" customFormat="1" ht="25.5">
      <c r="A274" s="77" t="s">
        <v>285</v>
      </c>
      <c r="B274" s="20" t="s">
        <v>283</v>
      </c>
      <c r="C274" s="66" t="s">
        <v>11</v>
      </c>
      <c r="D274" s="67">
        <v>2</v>
      </c>
      <c r="E274" s="34"/>
      <c r="F274" s="68" t="str">
        <f t="shared" ref="F274" si="6">IF(N(E274),ROUND(E274*D274,2),"")</f>
        <v/>
      </c>
      <c r="G274" s="255"/>
      <c r="H274" s="256"/>
    </row>
    <row r="275" spans="1:8" s="80" customFormat="1" ht="25.5">
      <c r="A275" s="81"/>
      <c r="B275" s="30" t="s">
        <v>139</v>
      </c>
      <c r="C275" s="71"/>
      <c r="D275" s="49"/>
      <c r="E275" s="50"/>
      <c r="F275" s="51"/>
      <c r="G275" s="255"/>
      <c r="H275" s="256"/>
    </row>
    <row r="276" spans="1:8" s="80" customFormat="1" ht="140.25">
      <c r="A276" s="81"/>
      <c r="B276" s="70" t="s">
        <v>299</v>
      </c>
      <c r="C276" s="71"/>
      <c r="D276" s="49"/>
      <c r="E276" s="50"/>
      <c r="F276" s="51"/>
      <c r="G276" s="255"/>
      <c r="H276" s="256"/>
    </row>
    <row r="277" spans="1:8" s="80" customFormat="1">
      <c r="A277" s="81"/>
      <c r="B277" s="39" t="s">
        <v>304</v>
      </c>
      <c r="C277" s="71"/>
      <c r="D277" s="49"/>
      <c r="E277" s="50"/>
      <c r="F277" s="51"/>
      <c r="G277" s="255"/>
      <c r="H277" s="256"/>
    </row>
    <row r="278" spans="1:8" s="80" customFormat="1">
      <c r="A278" s="77"/>
      <c r="B278" s="30"/>
      <c r="C278" s="88"/>
      <c r="D278" s="67"/>
      <c r="E278" s="34"/>
      <c r="F278" s="68"/>
      <c r="G278" s="255"/>
      <c r="H278" s="256"/>
    </row>
    <row r="279" spans="1:8" s="80" customFormat="1">
      <c r="A279" s="77" t="s">
        <v>308</v>
      </c>
      <c r="B279" s="20" t="s">
        <v>286</v>
      </c>
      <c r="C279" s="66" t="s">
        <v>2</v>
      </c>
      <c r="D279" s="67">
        <v>19</v>
      </c>
      <c r="E279" s="34"/>
      <c r="F279" s="68" t="str">
        <f t="shared" ref="F279" si="7">IF(N(E279),ROUND(E279*D279,2),"")</f>
        <v/>
      </c>
      <c r="G279" s="255"/>
      <c r="H279" s="256"/>
    </row>
    <row r="280" spans="1:8" s="80" customFormat="1" ht="25.5">
      <c r="A280" s="81"/>
      <c r="B280" s="40" t="s">
        <v>139</v>
      </c>
      <c r="C280" s="71"/>
      <c r="D280" s="49"/>
      <c r="E280" s="50"/>
      <c r="F280" s="51"/>
      <c r="G280" s="255"/>
      <c r="H280" s="256"/>
    </row>
    <row r="281" spans="1:8" s="80" customFormat="1" ht="127.5">
      <c r="A281" s="81"/>
      <c r="B281" s="70" t="s">
        <v>300</v>
      </c>
      <c r="C281" s="71"/>
      <c r="D281" s="49"/>
      <c r="E281" s="50"/>
      <c r="F281" s="51"/>
      <c r="G281" s="255"/>
      <c r="H281" s="256"/>
    </row>
    <row r="282" spans="1:8" s="80" customFormat="1">
      <c r="A282" s="81"/>
      <c r="B282" s="39" t="s">
        <v>393</v>
      </c>
      <c r="C282" s="71"/>
      <c r="D282" s="49"/>
      <c r="E282" s="50"/>
      <c r="F282" s="51"/>
      <c r="G282" s="255"/>
      <c r="H282" s="256"/>
    </row>
    <row r="283" spans="1:8" s="80" customFormat="1">
      <c r="A283" s="77"/>
      <c r="B283" s="30"/>
      <c r="C283" s="88"/>
      <c r="D283" s="67"/>
      <c r="E283" s="34"/>
      <c r="F283" s="68"/>
      <c r="G283" s="255"/>
      <c r="H283" s="256"/>
    </row>
    <row r="284" spans="1:8" s="80" customFormat="1">
      <c r="A284" s="77" t="s">
        <v>309</v>
      </c>
      <c r="B284" s="20" t="s">
        <v>287</v>
      </c>
      <c r="C284" s="66" t="s">
        <v>2</v>
      </c>
      <c r="D284" s="67">
        <v>74</v>
      </c>
      <c r="E284" s="34"/>
      <c r="F284" s="68" t="str">
        <f t="shared" ref="F284" si="8">IF(N(E284),ROUND(E284*D284,2),"")</f>
        <v/>
      </c>
      <c r="G284" s="255"/>
      <c r="H284" s="256"/>
    </row>
    <row r="285" spans="1:8" s="80" customFormat="1" ht="25.5">
      <c r="A285" s="81"/>
      <c r="B285" s="40" t="s">
        <v>139</v>
      </c>
      <c r="C285" s="71"/>
      <c r="D285" s="49"/>
      <c r="E285" s="50"/>
      <c r="F285" s="51"/>
      <c r="G285" s="255"/>
      <c r="H285" s="256"/>
    </row>
    <row r="286" spans="1:8" s="80" customFormat="1" ht="127.5">
      <c r="A286" s="81"/>
      <c r="B286" s="70" t="s">
        <v>301</v>
      </c>
      <c r="C286" s="71"/>
      <c r="D286" s="49"/>
      <c r="E286" s="50"/>
      <c r="F286" s="51"/>
      <c r="G286" s="255"/>
      <c r="H286" s="256"/>
    </row>
    <row r="287" spans="1:8" s="80" customFormat="1">
      <c r="A287" s="81"/>
      <c r="B287" s="39" t="s">
        <v>393</v>
      </c>
      <c r="C287" s="71"/>
      <c r="D287" s="49"/>
      <c r="E287" s="50"/>
      <c r="F287" s="51"/>
      <c r="G287" s="255"/>
      <c r="H287" s="256"/>
    </row>
    <row r="288" spans="1:8" s="80" customFormat="1">
      <c r="A288" s="77"/>
      <c r="B288" s="30"/>
      <c r="C288" s="88"/>
      <c r="D288" s="67"/>
      <c r="E288" s="34"/>
      <c r="F288" s="68"/>
      <c r="G288" s="255"/>
      <c r="H288" s="256"/>
    </row>
    <row r="289" spans="1:8" s="80" customFormat="1">
      <c r="A289" s="77" t="s">
        <v>310</v>
      </c>
      <c r="B289" s="20" t="s">
        <v>288</v>
      </c>
      <c r="C289" s="66" t="s">
        <v>2</v>
      </c>
      <c r="D289" s="67">
        <v>740</v>
      </c>
      <c r="E289" s="34"/>
      <c r="F289" s="68" t="str">
        <f t="shared" ref="F289" si="9">IF(N(E289),ROUND(E289*D289,2),"")</f>
        <v/>
      </c>
      <c r="G289" s="255"/>
      <c r="H289" s="256"/>
    </row>
    <row r="290" spans="1:8" s="80" customFormat="1" ht="25.5">
      <c r="A290" s="81"/>
      <c r="B290" s="40" t="s">
        <v>139</v>
      </c>
      <c r="C290" s="71"/>
      <c r="D290" s="49"/>
      <c r="E290" s="50"/>
      <c r="F290" s="51"/>
      <c r="G290" s="255"/>
      <c r="H290" s="256"/>
    </row>
    <row r="291" spans="1:8" s="80" customFormat="1" ht="127.5">
      <c r="A291" s="81"/>
      <c r="B291" s="70" t="s">
        <v>302</v>
      </c>
      <c r="C291" s="71"/>
      <c r="D291" s="49"/>
      <c r="E291" s="50"/>
      <c r="F291" s="51"/>
      <c r="G291" s="255"/>
      <c r="H291" s="256"/>
    </row>
    <row r="292" spans="1:8" s="80" customFormat="1">
      <c r="A292" s="81"/>
      <c r="B292" s="39" t="s">
        <v>394</v>
      </c>
      <c r="C292" s="71"/>
      <c r="D292" s="49"/>
      <c r="E292" s="50"/>
      <c r="F292" s="51"/>
      <c r="G292" s="255"/>
      <c r="H292" s="256"/>
    </row>
    <row r="293" spans="1:8" s="80" customFormat="1">
      <c r="A293" s="77"/>
      <c r="B293" s="30"/>
      <c r="C293" s="88"/>
      <c r="D293" s="67"/>
      <c r="E293" s="34"/>
      <c r="F293" s="68"/>
      <c r="G293" s="255"/>
      <c r="H293" s="256"/>
    </row>
    <row r="294" spans="1:8" s="80" customFormat="1" ht="25.5">
      <c r="A294" s="77" t="s">
        <v>311</v>
      </c>
      <c r="B294" s="20" t="s">
        <v>354</v>
      </c>
      <c r="C294" s="66" t="s">
        <v>11</v>
      </c>
      <c r="D294" s="67">
        <v>2</v>
      </c>
      <c r="E294" s="34"/>
      <c r="F294" s="68" t="str">
        <f t="shared" ref="F294" si="10">IF(N(E294),ROUND(E294*D294,2),"")</f>
        <v/>
      </c>
      <c r="G294" s="255"/>
      <c r="H294" s="256"/>
    </row>
    <row r="295" spans="1:8" s="80" customFormat="1" ht="25.5">
      <c r="A295" s="81"/>
      <c r="B295" s="40" t="s">
        <v>139</v>
      </c>
      <c r="C295" s="71"/>
      <c r="D295" s="49"/>
      <c r="E295" s="50"/>
      <c r="F295" s="51"/>
      <c r="G295" s="255"/>
      <c r="H295" s="256"/>
    </row>
    <row r="296" spans="1:8" s="80" customFormat="1" ht="127.5">
      <c r="A296" s="81"/>
      <c r="B296" s="30" t="s">
        <v>303</v>
      </c>
      <c r="C296" s="71"/>
      <c r="D296" s="49"/>
      <c r="E296" s="50"/>
      <c r="F296" s="51"/>
      <c r="G296" s="255"/>
      <c r="H296" s="256"/>
    </row>
    <row r="297" spans="1:8" s="80" customFormat="1">
      <c r="A297" s="81"/>
      <c r="B297" s="39" t="s">
        <v>304</v>
      </c>
      <c r="C297" s="71"/>
      <c r="D297" s="49"/>
      <c r="E297" s="50"/>
      <c r="F297" s="51"/>
      <c r="G297" s="255"/>
      <c r="H297" s="256"/>
    </row>
    <row r="298" spans="1:8" s="80" customFormat="1">
      <c r="A298" s="77"/>
      <c r="B298" s="30"/>
      <c r="C298" s="88"/>
      <c r="D298" s="67"/>
      <c r="E298" s="34"/>
      <c r="F298" s="68"/>
      <c r="G298" s="255"/>
      <c r="H298" s="256"/>
    </row>
    <row r="299" spans="1:8" s="80" customFormat="1">
      <c r="A299" s="77" t="s">
        <v>312</v>
      </c>
      <c r="B299" s="20" t="s">
        <v>319</v>
      </c>
      <c r="C299" s="88" t="s">
        <v>11</v>
      </c>
      <c r="D299" s="67">
        <v>15</v>
      </c>
      <c r="E299" s="34"/>
      <c r="F299" s="68" t="str">
        <f t="shared" ref="F299" si="11">IF(N(E299),ROUND(E299*D299,2),"")</f>
        <v/>
      </c>
      <c r="G299" s="255"/>
      <c r="H299" s="256"/>
    </row>
    <row r="300" spans="1:8" s="80" customFormat="1" ht="25.5">
      <c r="A300" s="81"/>
      <c r="B300" s="40" t="s">
        <v>139</v>
      </c>
      <c r="C300" s="259"/>
      <c r="D300" s="49"/>
      <c r="E300" s="50"/>
      <c r="F300" s="51"/>
      <c r="G300" s="255"/>
      <c r="H300" s="256"/>
    </row>
    <row r="301" spans="1:8" s="80" customFormat="1" ht="127.5">
      <c r="A301" s="81"/>
      <c r="B301" s="30" t="s">
        <v>323</v>
      </c>
      <c r="C301" s="259"/>
      <c r="D301" s="49"/>
      <c r="E301" s="50"/>
      <c r="F301" s="51"/>
      <c r="G301" s="255"/>
      <c r="H301" s="256"/>
    </row>
    <row r="302" spans="1:8" s="80" customFormat="1">
      <c r="A302" s="81"/>
      <c r="B302" s="39" t="s">
        <v>304</v>
      </c>
      <c r="C302" s="259"/>
      <c r="D302" s="49"/>
      <c r="E302" s="50"/>
      <c r="F302" s="51"/>
      <c r="G302" s="255"/>
      <c r="H302" s="256"/>
    </row>
    <row r="303" spans="1:8" s="80" customFormat="1">
      <c r="A303" s="77"/>
      <c r="B303" s="30"/>
      <c r="C303" s="88"/>
      <c r="D303" s="67"/>
      <c r="E303" s="34"/>
      <c r="F303" s="68"/>
      <c r="G303" s="255"/>
      <c r="H303" s="256"/>
    </row>
    <row r="304" spans="1:8" s="80" customFormat="1">
      <c r="A304" s="77" t="s">
        <v>313</v>
      </c>
      <c r="B304" s="20" t="s">
        <v>320</v>
      </c>
      <c r="C304" s="88" t="s">
        <v>11</v>
      </c>
      <c r="D304" s="67">
        <v>3</v>
      </c>
      <c r="E304" s="34"/>
      <c r="F304" s="68" t="str">
        <f t="shared" ref="F304" si="12">IF(N(E304),ROUND(E304*D304,2),"")</f>
        <v/>
      </c>
      <c r="G304" s="255"/>
      <c r="H304" s="256"/>
    </row>
    <row r="305" spans="1:8" s="80" customFormat="1" ht="25.5">
      <c r="A305" s="81"/>
      <c r="B305" s="40" t="s">
        <v>139</v>
      </c>
      <c r="C305" s="259"/>
      <c r="D305" s="49"/>
      <c r="E305" s="50"/>
      <c r="F305" s="51"/>
      <c r="G305" s="255"/>
      <c r="H305" s="256"/>
    </row>
    <row r="306" spans="1:8" s="80" customFormat="1" ht="127.5">
      <c r="A306" s="81"/>
      <c r="B306" s="30" t="s">
        <v>323</v>
      </c>
      <c r="C306" s="259"/>
      <c r="D306" s="49"/>
      <c r="E306" s="50"/>
      <c r="F306" s="51"/>
      <c r="G306" s="255"/>
      <c r="H306" s="256"/>
    </row>
    <row r="307" spans="1:8" s="80" customFormat="1">
      <c r="A307" s="81"/>
      <c r="B307" s="39" t="s">
        <v>304</v>
      </c>
      <c r="C307" s="259"/>
      <c r="D307" s="49"/>
      <c r="E307" s="50"/>
      <c r="F307" s="51"/>
      <c r="G307" s="255"/>
      <c r="H307" s="256"/>
    </row>
    <row r="308" spans="1:8" s="80" customFormat="1">
      <c r="A308" s="77"/>
      <c r="B308" s="30"/>
      <c r="C308" s="88"/>
      <c r="D308" s="67"/>
      <c r="E308" s="34"/>
      <c r="F308" s="68"/>
      <c r="G308" s="255"/>
      <c r="H308" s="256"/>
    </row>
    <row r="309" spans="1:8" s="80" customFormat="1">
      <c r="A309" s="77" t="s">
        <v>314</v>
      </c>
      <c r="B309" s="20" t="s">
        <v>321</v>
      </c>
      <c r="C309" s="88" t="s">
        <v>11</v>
      </c>
      <c r="D309" s="67">
        <v>1</v>
      </c>
      <c r="E309" s="34"/>
      <c r="F309" s="68" t="str">
        <f t="shared" ref="F309" si="13">IF(N(E309),ROUND(E309*D309,2),"")</f>
        <v/>
      </c>
      <c r="G309" s="255"/>
      <c r="H309" s="256"/>
    </row>
    <row r="310" spans="1:8" s="80" customFormat="1" ht="25.5">
      <c r="A310" s="81"/>
      <c r="B310" s="40" t="s">
        <v>139</v>
      </c>
      <c r="C310" s="259"/>
      <c r="D310" s="49"/>
      <c r="E310" s="50"/>
      <c r="F310" s="51"/>
      <c r="G310" s="255"/>
      <c r="H310" s="256"/>
    </row>
    <row r="311" spans="1:8" s="80" customFormat="1" ht="127.5">
      <c r="A311" s="81"/>
      <c r="B311" s="30" t="s">
        <v>323</v>
      </c>
      <c r="C311" s="259"/>
      <c r="D311" s="49"/>
      <c r="E311" s="50"/>
      <c r="F311" s="51"/>
      <c r="G311" s="255"/>
      <c r="H311" s="256"/>
    </row>
    <row r="312" spans="1:8" s="80" customFormat="1">
      <c r="A312" s="81"/>
      <c r="B312" s="39" t="s">
        <v>304</v>
      </c>
      <c r="C312" s="259"/>
      <c r="D312" s="49"/>
      <c r="E312" s="50"/>
      <c r="F312" s="51"/>
      <c r="G312" s="255"/>
      <c r="H312" s="256"/>
    </row>
    <row r="313" spans="1:8" s="80" customFormat="1">
      <c r="A313" s="77"/>
      <c r="B313" s="30"/>
      <c r="C313" s="88"/>
      <c r="D313" s="67"/>
      <c r="E313" s="34"/>
      <c r="F313" s="68"/>
      <c r="G313" s="255"/>
      <c r="H313" s="256"/>
    </row>
    <row r="314" spans="1:8" s="80" customFormat="1">
      <c r="A314" s="77" t="s">
        <v>315</v>
      </c>
      <c r="B314" s="20" t="s">
        <v>322</v>
      </c>
      <c r="C314" s="88" t="s">
        <v>11</v>
      </c>
      <c r="D314" s="67">
        <v>3</v>
      </c>
      <c r="E314" s="34"/>
      <c r="F314" s="68" t="str">
        <f t="shared" ref="F314" si="14">IF(N(E314),ROUND(E314*D314,2),"")</f>
        <v/>
      </c>
      <c r="G314" s="255"/>
      <c r="H314" s="256"/>
    </row>
    <row r="315" spans="1:8" s="80" customFormat="1" ht="25.5">
      <c r="A315" s="81"/>
      <c r="B315" s="40" t="s">
        <v>139</v>
      </c>
      <c r="C315" s="259"/>
      <c r="D315" s="49"/>
      <c r="E315" s="50"/>
      <c r="F315" s="51"/>
      <c r="G315" s="255"/>
      <c r="H315" s="256"/>
    </row>
    <row r="316" spans="1:8" s="80" customFormat="1" ht="127.5">
      <c r="A316" s="81"/>
      <c r="B316" s="30" t="s">
        <v>305</v>
      </c>
      <c r="C316" s="259"/>
      <c r="D316" s="49"/>
      <c r="E316" s="50"/>
      <c r="F316" s="51"/>
      <c r="G316" s="255"/>
      <c r="H316" s="256"/>
    </row>
    <row r="317" spans="1:8" s="80" customFormat="1">
      <c r="A317" s="81"/>
      <c r="B317" s="39" t="s">
        <v>304</v>
      </c>
      <c r="C317" s="259"/>
      <c r="D317" s="49"/>
      <c r="E317" s="260"/>
      <c r="F317" s="51"/>
      <c r="G317" s="255"/>
      <c r="H317" s="256"/>
    </row>
    <row r="318" spans="1:8" s="80" customFormat="1">
      <c r="A318" s="77"/>
      <c r="B318" s="30"/>
      <c r="C318" s="88"/>
      <c r="D318" s="67"/>
      <c r="E318" s="34"/>
      <c r="F318" s="68"/>
      <c r="G318" s="255"/>
      <c r="H318" s="256"/>
    </row>
    <row r="319" spans="1:8" s="80" customFormat="1" ht="25.5">
      <c r="A319" s="77" t="s">
        <v>316</v>
      </c>
      <c r="B319" s="20" t="s">
        <v>290</v>
      </c>
      <c r="C319" s="88" t="s">
        <v>289</v>
      </c>
      <c r="D319" s="67">
        <v>25</v>
      </c>
      <c r="E319" s="34"/>
      <c r="F319" s="68" t="str">
        <f t="shared" ref="F319" si="15">IF(N(E319),ROUND(E319*D319,2),"")</f>
        <v/>
      </c>
      <c r="G319" s="255"/>
      <c r="H319" s="256"/>
    </row>
    <row r="320" spans="1:8" s="80" customFormat="1" ht="25.5">
      <c r="A320" s="81"/>
      <c r="B320" s="40" t="s">
        <v>139</v>
      </c>
      <c r="C320" s="259"/>
      <c r="D320" s="49"/>
      <c r="E320" s="50"/>
      <c r="F320" s="51"/>
      <c r="G320" s="255"/>
      <c r="H320" s="256"/>
    </row>
    <row r="321" spans="1:8" s="80" customFormat="1" ht="127.5">
      <c r="A321" s="81"/>
      <c r="B321" s="30" t="s">
        <v>395</v>
      </c>
      <c r="C321" s="259"/>
      <c r="D321" s="49"/>
      <c r="E321" s="50"/>
      <c r="F321" s="51"/>
      <c r="G321" s="255"/>
      <c r="H321" s="256"/>
    </row>
    <row r="322" spans="1:8" s="80" customFormat="1">
      <c r="A322" s="81"/>
      <c r="B322" s="39" t="s">
        <v>396</v>
      </c>
      <c r="C322" s="259"/>
      <c r="D322" s="49"/>
      <c r="E322" s="50"/>
      <c r="F322" s="51"/>
      <c r="G322" s="255"/>
      <c r="H322" s="256"/>
    </row>
    <row r="323" spans="1:8" s="80" customFormat="1">
      <c r="A323" s="77"/>
      <c r="B323" s="30"/>
      <c r="C323" s="88"/>
      <c r="D323" s="67"/>
      <c r="E323" s="34"/>
      <c r="F323" s="68"/>
      <c r="G323" s="255"/>
      <c r="H323" s="256"/>
    </row>
    <row r="324" spans="1:8" s="80" customFormat="1" ht="14.25">
      <c r="A324" s="77" t="s">
        <v>317</v>
      </c>
      <c r="B324" s="20" t="s">
        <v>291</v>
      </c>
      <c r="C324" s="88" t="s">
        <v>222</v>
      </c>
      <c r="D324" s="67">
        <v>100</v>
      </c>
      <c r="E324" s="34"/>
      <c r="F324" s="68" t="str">
        <f t="shared" ref="F324" si="16">IF(N(E324),ROUND(E324*D324,2),"")</f>
        <v/>
      </c>
      <c r="G324" s="255"/>
      <c r="H324" s="256"/>
    </row>
    <row r="325" spans="1:8" s="80" customFormat="1" ht="25.5">
      <c r="A325" s="81"/>
      <c r="B325" s="30" t="s">
        <v>306</v>
      </c>
      <c r="C325" s="259"/>
      <c r="D325" s="49"/>
      <c r="E325" s="50"/>
      <c r="F325" s="51"/>
      <c r="G325" s="255"/>
      <c r="H325" s="256"/>
    </row>
    <row r="326" spans="1:8" s="80" customFormat="1" ht="140.25">
      <c r="A326" s="81"/>
      <c r="B326" s="30" t="s">
        <v>318</v>
      </c>
      <c r="C326" s="259"/>
      <c r="D326" s="49"/>
      <c r="E326" s="50"/>
      <c r="F326" s="51"/>
      <c r="G326" s="255"/>
      <c r="H326" s="256"/>
    </row>
    <row r="327" spans="1:8" s="80" customFormat="1" ht="14.25">
      <c r="A327" s="81"/>
      <c r="B327" s="39" t="s">
        <v>307</v>
      </c>
      <c r="C327" s="259"/>
      <c r="D327" s="49"/>
      <c r="E327" s="50"/>
      <c r="F327" s="51"/>
      <c r="G327" s="255"/>
      <c r="H327" s="256"/>
    </row>
    <row r="328" spans="1:8" s="80" customFormat="1">
      <c r="A328" s="77"/>
      <c r="B328" s="30"/>
      <c r="C328" s="88"/>
      <c r="D328" s="67"/>
      <c r="E328" s="34"/>
      <c r="F328" s="68"/>
      <c r="G328" s="255"/>
      <c r="H328" s="256"/>
    </row>
    <row r="329" spans="1:8" s="80" customFormat="1" ht="25.5">
      <c r="A329" s="77" t="s">
        <v>325</v>
      </c>
      <c r="B329" s="20" t="s">
        <v>324</v>
      </c>
      <c r="C329" s="88" t="s">
        <v>222</v>
      </c>
      <c r="D329" s="67">
        <v>55</v>
      </c>
      <c r="E329" s="34"/>
      <c r="F329" s="68" t="str">
        <f t="shared" ref="F329" si="17">IF(N(E329),ROUND(E329*D329,2),"")</f>
        <v/>
      </c>
      <c r="G329" s="255"/>
      <c r="H329" s="256"/>
    </row>
    <row r="330" spans="1:8" s="80" customFormat="1" ht="25.5">
      <c r="A330" s="81"/>
      <c r="B330" s="368" t="s">
        <v>139</v>
      </c>
      <c r="C330" s="259"/>
      <c r="D330" s="49"/>
      <c r="E330" s="50"/>
      <c r="F330" s="51"/>
      <c r="G330" s="255"/>
      <c r="H330" s="256"/>
    </row>
    <row r="331" spans="1:8" s="80" customFormat="1" ht="127.5">
      <c r="A331" s="81"/>
      <c r="B331" s="30" t="s">
        <v>326</v>
      </c>
      <c r="C331" s="259"/>
      <c r="D331" s="49"/>
      <c r="E331" s="50"/>
      <c r="F331" s="51"/>
      <c r="G331" s="255"/>
      <c r="H331" s="256"/>
    </row>
    <row r="332" spans="1:8" s="80" customFormat="1">
      <c r="A332" s="81"/>
      <c r="B332" s="39" t="s">
        <v>327</v>
      </c>
      <c r="C332" s="259"/>
      <c r="D332" s="49"/>
      <c r="E332" s="50"/>
      <c r="F332" s="51"/>
      <c r="G332" s="255"/>
      <c r="H332" s="256"/>
    </row>
    <row r="333" spans="1:8" s="80" customFormat="1">
      <c r="A333" s="77"/>
      <c r="B333" s="30"/>
      <c r="C333" s="88"/>
      <c r="D333" s="67"/>
      <c r="E333" s="34"/>
      <c r="F333" s="68"/>
      <c r="G333" s="255"/>
      <c r="H333" s="256"/>
    </row>
    <row r="334" spans="1:8" s="80" customFormat="1">
      <c r="A334" s="77" t="s">
        <v>339</v>
      </c>
      <c r="B334" s="20" t="s">
        <v>336</v>
      </c>
      <c r="C334" s="88" t="s">
        <v>2</v>
      </c>
      <c r="D334" s="67">
        <v>54</v>
      </c>
      <c r="E334" s="34"/>
      <c r="F334" s="68" t="str">
        <f t="shared" ref="F334" si="18">IF(N(E334),ROUND(E334*D334,2),"")</f>
        <v/>
      </c>
      <c r="G334" s="255"/>
      <c r="H334" s="256"/>
    </row>
    <row r="335" spans="1:8" s="80" customFormat="1" ht="153">
      <c r="A335" s="81"/>
      <c r="B335" s="40" t="s">
        <v>338</v>
      </c>
      <c r="C335" s="259"/>
      <c r="D335" s="49"/>
      <c r="E335" s="50"/>
      <c r="F335" s="51"/>
      <c r="G335" s="255"/>
      <c r="H335" s="256"/>
    </row>
    <row r="336" spans="1:8" s="80" customFormat="1">
      <c r="A336" s="81"/>
      <c r="B336" s="39" t="s">
        <v>337</v>
      </c>
      <c r="C336" s="259"/>
      <c r="D336" s="49"/>
      <c r="E336" s="50"/>
      <c r="F336" s="51"/>
      <c r="G336" s="255"/>
      <c r="H336" s="256"/>
    </row>
    <row r="337" spans="1:7" s="61" customFormat="1">
      <c r="A337" s="125"/>
      <c r="B337" s="29"/>
      <c r="C337" s="126"/>
      <c r="D337" s="67"/>
      <c r="E337" s="34"/>
      <c r="F337" s="68"/>
      <c r="G337" s="60"/>
    </row>
    <row r="338" spans="1:7" s="61" customFormat="1">
      <c r="A338" s="65" t="s">
        <v>12</v>
      </c>
      <c r="B338" s="17" t="s">
        <v>64</v>
      </c>
      <c r="C338" s="108"/>
      <c r="D338" s="207"/>
      <c r="E338" s="36"/>
      <c r="F338" s="208"/>
      <c r="G338" s="60"/>
    </row>
    <row r="339" spans="1:7" s="61" customFormat="1">
      <c r="A339" s="69"/>
      <c r="B339" s="70" t="s">
        <v>68</v>
      </c>
      <c r="C339" s="71"/>
      <c r="D339" s="49"/>
      <c r="E339" s="50"/>
      <c r="F339" s="51"/>
      <c r="G339" s="60"/>
    </row>
    <row r="340" spans="1:7" s="61" customFormat="1" ht="144.75" customHeight="1">
      <c r="A340" s="73"/>
      <c r="B340" s="70" t="s">
        <v>188</v>
      </c>
      <c r="C340" s="74"/>
      <c r="D340" s="75"/>
      <c r="E340" s="35"/>
      <c r="F340" s="76"/>
      <c r="G340" s="60"/>
    </row>
    <row r="341" spans="1:7" s="61" customFormat="1">
      <c r="A341" s="73"/>
      <c r="B341" s="70"/>
      <c r="C341" s="74"/>
      <c r="D341" s="75"/>
      <c r="E341" s="35"/>
      <c r="F341" s="76"/>
      <c r="G341" s="60"/>
    </row>
    <row r="342" spans="1:7" s="61" customFormat="1">
      <c r="A342" s="65" t="s">
        <v>4</v>
      </c>
      <c r="B342" s="261" t="s">
        <v>133</v>
      </c>
      <c r="C342" s="66" t="s">
        <v>11</v>
      </c>
      <c r="D342" s="67">
        <v>9</v>
      </c>
      <c r="E342" s="34"/>
      <c r="F342" s="68" t="str">
        <f t="shared" ref="F342:F347" si="19">IF(N(E342),ROUND(E342*D342,2),"")</f>
        <v/>
      </c>
      <c r="G342" s="60"/>
    </row>
    <row r="343" spans="1:7" s="61" customFormat="1">
      <c r="A343" s="235"/>
      <c r="B343" s="98" t="s">
        <v>134</v>
      </c>
      <c r="C343" s="108"/>
      <c r="D343" s="207"/>
      <c r="E343" s="36"/>
      <c r="F343" s="208"/>
      <c r="G343" s="60"/>
    </row>
    <row r="344" spans="1:7" s="61" customFormat="1" ht="127.5">
      <c r="A344" s="69"/>
      <c r="B344" s="24" t="s">
        <v>368</v>
      </c>
      <c r="C344" s="71"/>
      <c r="D344" s="49"/>
      <c r="E344" s="50"/>
      <c r="F344" s="51"/>
      <c r="G344" s="60"/>
    </row>
    <row r="345" spans="1:7" s="61" customFormat="1" ht="16.5" customHeight="1">
      <c r="A345" s="73"/>
      <c r="B345" s="98" t="s">
        <v>135</v>
      </c>
      <c r="C345" s="74"/>
      <c r="D345" s="75"/>
      <c r="E345" s="35"/>
      <c r="F345" s="76"/>
      <c r="G345" s="60"/>
    </row>
    <row r="346" spans="1:7" s="61" customFormat="1">
      <c r="A346" s="65"/>
      <c r="B346" s="98"/>
      <c r="C346" s="66"/>
      <c r="D346" s="67"/>
      <c r="E346" s="34"/>
      <c r="F346" s="68"/>
      <c r="G346" s="60"/>
    </row>
    <row r="347" spans="1:7" s="61" customFormat="1">
      <c r="A347" s="65" t="s">
        <v>5</v>
      </c>
      <c r="B347" s="261" t="s">
        <v>225</v>
      </c>
      <c r="C347" s="66" t="s">
        <v>11</v>
      </c>
      <c r="D347" s="67">
        <v>2</v>
      </c>
      <c r="E347" s="34"/>
      <c r="F347" s="68" t="str">
        <f t="shared" si="19"/>
        <v/>
      </c>
      <c r="G347" s="60"/>
    </row>
    <row r="348" spans="1:7" s="61" customFormat="1">
      <c r="A348" s="65"/>
      <c r="B348" s="262" t="s">
        <v>224</v>
      </c>
      <c r="C348" s="66"/>
      <c r="D348" s="67"/>
      <c r="E348" s="34"/>
      <c r="F348" s="68"/>
      <c r="G348" s="60"/>
    </row>
    <row r="349" spans="1:7" s="61" customFormat="1" ht="140.25">
      <c r="A349" s="235"/>
      <c r="B349" s="24" t="s">
        <v>369</v>
      </c>
      <c r="C349" s="108"/>
      <c r="D349" s="207"/>
      <c r="E349" s="36"/>
      <c r="F349" s="208"/>
      <c r="G349" s="60"/>
    </row>
    <row r="350" spans="1:7" s="61" customFormat="1">
      <c r="A350" s="73"/>
      <c r="B350" s="98" t="s">
        <v>135</v>
      </c>
      <c r="C350" s="74"/>
      <c r="D350" s="75"/>
      <c r="E350" s="35"/>
      <c r="F350" s="76"/>
      <c r="G350" s="60"/>
    </row>
    <row r="351" spans="1:7" s="61" customFormat="1">
      <c r="A351" s="65"/>
      <c r="B351" s="98"/>
      <c r="C351" s="66"/>
      <c r="D351" s="67"/>
      <c r="E351" s="34"/>
      <c r="F351" s="68"/>
      <c r="G351" s="60"/>
    </row>
    <row r="352" spans="1:7" s="61" customFormat="1">
      <c r="A352" s="65" t="s">
        <v>340</v>
      </c>
      <c r="B352" s="261" t="s">
        <v>226</v>
      </c>
      <c r="C352" s="66" t="s">
        <v>11</v>
      </c>
      <c r="D352" s="67">
        <v>2</v>
      </c>
      <c r="E352" s="34"/>
      <c r="F352" s="68" t="str">
        <f t="shared" ref="F352" si="20">IF(N(E352),ROUND(E352*D352,2),"")</f>
        <v/>
      </c>
      <c r="G352" s="60"/>
    </row>
    <row r="353" spans="1:7" s="61" customFormat="1">
      <c r="A353" s="65"/>
      <c r="B353" s="98" t="s">
        <v>134</v>
      </c>
      <c r="C353" s="66"/>
      <c r="D353" s="67"/>
      <c r="E353" s="34"/>
      <c r="F353" s="68"/>
      <c r="G353" s="60"/>
    </row>
    <row r="354" spans="1:7" s="61" customFormat="1" ht="127.5">
      <c r="A354" s="235"/>
      <c r="B354" s="24" t="s">
        <v>370</v>
      </c>
      <c r="C354" s="108"/>
      <c r="D354" s="207"/>
      <c r="E354" s="36"/>
      <c r="F354" s="208"/>
      <c r="G354" s="60"/>
    </row>
    <row r="355" spans="1:7" s="61" customFormat="1">
      <c r="A355" s="73"/>
      <c r="B355" s="98" t="s">
        <v>135</v>
      </c>
      <c r="C355" s="74"/>
      <c r="D355" s="75"/>
      <c r="E355" s="35"/>
      <c r="F355" s="76"/>
      <c r="G355" s="60"/>
    </row>
    <row r="356" spans="1:7" s="61" customFormat="1">
      <c r="A356" s="65"/>
      <c r="B356" s="98"/>
      <c r="C356" s="66"/>
      <c r="D356" s="67"/>
      <c r="E356" s="34"/>
      <c r="F356" s="68"/>
      <c r="G356" s="60"/>
    </row>
    <row r="357" spans="1:7" s="61" customFormat="1">
      <c r="A357" s="65" t="s">
        <v>341</v>
      </c>
      <c r="B357" s="261" t="s">
        <v>130</v>
      </c>
      <c r="C357" s="66" t="s">
        <v>11</v>
      </c>
      <c r="D357" s="67">
        <v>4</v>
      </c>
      <c r="E357" s="34"/>
      <c r="F357" s="68" t="str">
        <f t="shared" ref="F357" si="21">IF(N(E357),ROUND(E357*D357,2),"")</f>
        <v/>
      </c>
      <c r="G357" s="60"/>
    </row>
    <row r="358" spans="1:7" s="61" customFormat="1" ht="25.5">
      <c r="A358" s="235"/>
      <c r="B358" s="98" t="s">
        <v>131</v>
      </c>
      <c r="C358" s="108"/>
      <c r="D358" s="207"/>
      <c r="E358" s="36"/>
      <c r="F358" s="208"/>
      <c r="G358" s="60"/>
    </row>
    <row r="359" spans="1:7" s="61" customFormat="1" ht="140.25">
      <c r="A359" s="69"/>
      <c r="B359" s="262" t="s">
        <v>335</v>
      </c>
      <c r="C359" s="71"/>
      <c r="D359" s="49"/>
      <c r="E359" s="50"/>
      <c r="F359" s="51"/>
      <c r="G359" s="60"/>
    </row>
    <row r="360" spans="1:7" s="61" customFormat="1">
      <c r="A360" s="73"/>
      <c r="B360" s="98" t="s">
        <v>132</v>
      </c>
      <c r="C360" s="74"/>
      <c r="D360" s="75"/>
      <c r="E360" s="35"/>
      <c r="F360" s="76"/>
      <c r="G360" s="60"/>
    </row>
    <row r="361" spans="1:7" s="61" customFormat="1">
      <c r="A361" s="65"/>
      <c r="B361" s="263"/>
      <c r="C361" s="66"/>
      <c r="D361" s="67"/>
      <c r="E361" s="34"/>
      <c r="F361" s="68"/>
      <c r="G361" s="60"/>
    </row>
    <row r="362" spans="1:7" s="61" customFormat="1" ht="25.5">
      <c r="A362" s="65" t="s">
        <v>342</v>
      </c>
      <c r="B362" s="261" t="s">
        <v>136</v>
      </c>
      <c r="C362" s="66" t="s">
        <v>2</v>
      </c>
      <c r="D362" s="67">
        <v>15</v>
      </c>
      <c r="E362" s="34"/>
      <c r="F362" s="68" t="str">
        <f t="shared" ref="F362" si="22">IF(N(E362),ROUND(E362*D362,2),"")</f>
        <v/>
      </c>
      <c r="G362" s="60"/>
    </row>
    <row r="363" spans="1:7" s="61" customFormat="1">
      <c r="A363" s="264"/>
      <c r="B363" s="24" t="s">
        <v>137</v>
      </c>
      <c r="C363" s="265"/>
      <c r="D363" s="266"/>
      <c r="E363" s="267"/>
      <c r="F363" s="268"/>
      <c r="G363" s="60"/>
    </row>
    <row r="364" spans="1:7" s="61" customFormat="1" ht="102">
      <c r="A364" s="269"/>
      <c r="B364" s="24" t="s">
        <v>344</v>
      </c>
      <c r="C364" s="270"/>
      <c r="D364" s="271"/>
      <c r="E364" s="272"/>
      <c r="F364" s="273"/>
      <c r="G364" s="60"/>
    </row>
    <row r="365" spans="1:7" s="61" customFormat="1">
      <c r="A365" s="274"/>
      <c r="B365" s="98" t="s">
        <v>138</v>
      </c>
      <c r="C365" s="275"/>
      <c r="D365" s="276"/>
      <c r="E365" s="277"/>
      <c r="F365" s="278"/>
      <c r="G365" s="60"/>
    </row>
    <row r="366" spans="1:7" s="61" customFormat="1">
      <c r="A366" s="65"/>
      <c r="B366" s="70"/>
      <c r="C366" s="66"/>
      <c r="D366" s="67"/>
      <c r="E366" s="34"/>
      <c r="F366" s="68"/>
      <c r="G366" s="60"/>
    </row>
    <row r="367" spans="1:7" s="61" customFormat="1" ht="25.5">
      <c r="A367" s="65" t="s">
        <v>343</v>
      </c>
      <c r="B367" s="17" t="s">
        <v>97</v>
      </c>
      <c r="C367" s="279" t="s">
        <v>87</v>
      </c>
      <c r="D367" s="67">
        <v>0</v>
      </c>
      <c r="E367" s="34"/>
      <c r="F367" s="68" t="str">
        <f t="shared" ref="F367" si="23">IF(N(E367),ROUND(E367*D367,2),"")</f>
        <v/>
      </c>
      <c r="G367" s="60"/>
    </row>
    <row r="368" spans="1:7" s="61" customFormat="1">
      <c r="A368" s="69"/>
      <c r="B368" s="107" t="s">
        <v>80</v>
      </c>
      <c r="C368" s="280"/>
      <c r="D368" s="49"/>
      <c r="E368" s="50"/>
      <c r="F368" s="51"/>
      <c r="G368" s="60"/>
    </row>
    <row r="369" spans="1:9" s="61" customFormat="1" ht="38.25">
      <c r="A369" s="69"/>
      <c r="B369" s="70" t="s">
        <v>98</v>
      </c>
      <c r="C369" s="280"/>
      <c r="D369" s="49"/>
      <c r="E369" s="50"/>
      <c r="F369" s="51"/>
      <c r="G369" s="60"/>
    </row>
    <row r="370" spans="1:9" s="61" customFormat="1">
      <c r="A370" s="73"/>
      <c r="B370" s="70" t="s">
        <v>3</v>
      </c>
      <c r="C370" s="281"/>
      <c r="D370" s="75"/>
      <c r="E370" s="35"/>
      <c r="F370" s="76"/>
      <c r="G370" s="60"/>
    </row>
    <row r="371" spans="1:9" s="80" customFormat="1" ht="13.5" thickBot="1">
      <c r="A371" s="81"/>
      <c r="B371" s="257"/>
      <c r="C371" s="83"/>
      <c r="D371" s="49"/>
      <c r="E371" s="50"/>
      <c r="F371" s="51" t="str">
        <f>IF(N(E371),ROUND(E371*D371,2),"")</f>
        <v/>
      </c>
      <c r="G371" s="255"/>
      <c r="H371" s="256"/>
    </row>
    <row r="372" spans="1:9" s="61" customFormat="1" ht="26.25" thickBot="1">
      <c r="A372" s="134"/>
      <c r="B372" s="135" t="s">
        <v>69</v>
      </c>
      <c r="C372" s="56"/>
      <c r="D372" s="57"/>
      <c r="E372" s="258"/>
      <c r="F372" s="137">
        <f>SUM(F253:F371)</f>
        <v>0</v>
      </c>
      <c r="G372" s="60"/>
    </row>
    <row r="373" spans="1:9" ht="13.5" thickBot="1">
      <c r="A373" s="69"/>
      <c r="B373" s="72"/>
      <c r="C373" s="71"/>
      <c r="D373" s="49"/>
      <c r="E373" s="50"/>
      <c r="F373" s="51"/>
    </row>
    <row r="374" spans="1:9" s="61" customFormat="1">
      <c r="A374" s="119" t="s">
        <v>85</v>
      </c>
      <c r="B374" s="120" t="s">
        <v>54</v>
      </c>
      <c r="C374" s="121"/>
      <c r="D374" s="122"/>
      <c r="E374" s="123"/>
      <c r="F374" s="124"/>
      <c r="G374" s="60"/>
    </row>
    <row r="375" spans="1:9" s="61" customFormat="1">
      <c r="A375" s="125"/>
      <c r="B375" s="29"/>
      <c r="C375" s="126"/>
      <c r="D375" s="67"/>
      <c r="E375" s="34"/>
      <c r="F375" s="68"/>
      <c r="G375" s="60"/>
    </row>
    <row r="376" spans="1:9" s="80" customFormat="1">
      <c r="A376" s="65" t="s">
        <v>10</v>
      </c>
      <c r="B376" s="20" t="s">
        <v>189</v>
      </c>
      <c r="C376" s="279" t="s">
        <v>11</v>
      </c>
      <c r="D376" s="282">
        <v>8</v>
      </c>
      <c r="E376" s="283"/>
      <c r="F376" s="68" t="str">
        <f t="shared" ref="F376" si="24">IF(N(E376),ROUND(E376*D376,2),"")</f>
        <v/>
      </c>
      <c r="G376" s="255"/>
      <c r="H376" s="256"/>
    </row>
    <row r="377" spans="1:9" s="80" customFormat="1" ht="102">
      <c r="A377" s="284"/>
      <c r="B377" s="90" t="s">
        <v>227</v>
      </c>
      <c r="C377" s="280"/>
      <c r="D377" s="285"/>
      <c r="E377" s="286"/>
      <c r="F377" s="287"/>
      <c r="G377" s="255"/>
      <c r="H377" s="256"/>
    </row>
    <row r="378" spans="1:9" s="80" customFormat="1">
      <c r="A378" s="288"/>
      <c r="B378" s="89" t="s">
        <v>140</v>
      </c>
      <c r="C378" s="281"/>
      <c r="D378" s="289"/>
      <c r="E378" s="290"/>
      <c r="F378" s="291"/>
      <c r="G378" s="255"/>
      <c r="H378" s="256"/>
    </row>
    <row r="379" spans="1:9" s="80" customFormat="1" ht="13.5" thickBot="1">
      <c r="A379" s="211"/>
      <c r="B379" s="70"/>
      <c r="C379" s="292"/>
      <c r="D379" s="293"/>
      <c r="E379" s="294"/>
      <c r="F379" s="295"/>
      <c r="G379" s="255"/>
      <c r="H379" s="256"/>
    </row>
    <row r="380" spans="1:9" s="61" customFormat="1" ht="13.5" thickBot="1">
      <c r="A380" s="134"/>
      <c r="B380" s="135" t="s">
        <v>55</v>
      </c>
      <c r="C380" s="56"/>
      <c r="D380" s="57"/>
      <c r="E380" s="258"/>
      <c r="F380" s="137">
        <f>SUM(F376:F379)</f>
        <v>0</v>
      </c>
      <c r="G380" s="60"/>
    </row>
    <row r="381" spans="1:9" s="296" customFormat="1" ht="13.5" thickBot="1">
      <c r="A381" s="196"/>
      <c r="B381" s="197"/>
      <c r="C381" s="198"/>
      <c r="D381" s="199"/>
      <c r="E381" s="200"/>
      <c r="F381" s="201"/>
      <c r="G381" s="52"/>
      <c r="H381" s="53"/>
      <c r="I381" s="53"/>
    </row>
    <row r="382" spans="1:9" s="296" customFormat="1" ht="13.5" thickBot="1">
      <c r="A382" s="297"/>
      <c r="B382" s="298" t="s">
        <v>21</v>
      </c>
      <c r="C382" s="299"/>
      <c r="D382" s="300"/>
      <c r="E382" s="301"/>
      <c r="F382" s="302"/>
      <c r="G382" s="52"/>
      <c r="H382" s="53"/>
      <c r="I382" s="53"/>
    </row>
    <row r="383" spans="1:9" s="296" customFormat="1" ht="13.5" thickBot="1">
      <c r="A383" s="182" t="str">
        <f>A230</f>
        <v>III.1.</v>
      </c>
      <c r="B383" s="183" t="str">
        <f>B230</f>
        <v>Uklanjanje horizontalne i vertikalne signalizacije</v>
      </c>
      <c r="C383" s="184"/>
      <c r="D383" s="185"/>
      <c r="E383" s="186"/>
      <c r="F383" s="137">
        <f>+F247</f>
        <v>0</v>
      </c>
      <c r="G383" s="52"/>
      <c r="H383" s="53"/>
      <c r="I383" s="53"/>
    </row>
    <row r="384" spans="1:9" s="296" customFormat="1" ht="26.25" thickBot="1">
      <c r="A384" s="182" t="s">
        <v>84</v>
      </c>
      <c r="B384" s="183" t="str">
        <f>B249</f>
        <v>Postavljanje horizontalne i vertikalne signalizacije te ostale opreme</v>
      </c>
      <c r="C384" s="184"/>
      <c r="D384" s="185"/>
      <c r="E384" s="186"/>
      <c r="F384" s="137">
        <f>F372</f>
        <v>0</v>
      </c>
      <c r="G384" s="52"/>
      <c r="H384" s="53"/>
      <c r="I384" s="53"/>
    </row>
    <row r="385" spans="1:7" ht="13.5" thickBot="1">
      <c r="A385" s="182" t="s">
        <v>85</v>
      </c>
      <c r="B385" s="188" t="str">
        <f>B374</f>
        <v>Ograde</v>
      </c>
      <c r="C385" s="189"/>
      <c r="D385" s="190"/>
      <c r="E385" s="191"/>
      <c r="F385" s="137">
        <f>+F380</f>
        <v>0</v>
      </c>
    </row>
    <row r="386" spans="1:7" ht="13.5" thickBot="1">
      <c r="A386" s="297"/>
      <c r="B386" s="298" t="s">
        <v>56</v>
      </c>
      <c r="C386" s="299"/>
      <c r="D386" s="300"/>
      <c r="E386" s="301"/>
      <c r="F386" s="137">
        <f>SUM(F383:F385)</f>
        <v>0</v>
      </c>
    </row>
    <row r="387" spans="1:7" ht="13.5" thickBot="1">
      <c r="A387" s="303"/>
      <c r="B387" s="304"/>
      <c r="C387" s="305"/>
      <c r="D387" s="306"/>
      <c r="E387" s="307"/>
      <c r="F387" s="308"/>
    </row>
    <row r="388" spans="1:7" s="61" customFormat="1" ht="13.5" thickBot="1">
      <c r="A388" s="54" t="s">
        <v>57</v>
      </c>
      <c r="B388" s="335" t="s">
        <v>280</v>
      </c>
      <c r="C388" s="56"/>
      <c r="D388" s="57"/>
      <c r="E388" s="58"/>
      <c r="F388" s="59" t="str">
        <f>IF(N(E388),ROUND(E388*D388,2),"")</f>
        <v/>
      </c>
      <c r="G388" s="60"/>
    </row>
    <row r="389" spans="1:7" ht="13.5" thickBot="1">
      <c r="A389" s="211"/>
      <c r="B389" s="70"/>
      <c r="C389" s="210"/>
      <c r="D389" s="75"/>
      <c r="E389" s="35"/>
      <c r="F389" s="76"/>
    </row>
    <row r="390" spans="1:7" s="61" customFormat="1">
      <c r="A390" s="119" t="s">
        <v>58</v>
      </c>
      <c r="B390" s="120" t="s">
        <v>70</v>
      </c>
      <c r="C390" s="121"/>
      <c r="D390" s="122"/>
      <c r="E390" s="123"/>
      <c r="F390" s="124" t="str">
        <f>IF(N(E390),ROUND(E390*D390,2),"")</f>
        <v/>
      </c>
      <c r="G390" s="60"/>
    </row>
    <row r="391" spans="1:7">
      <c r="A391" s="211"/>
      <c r="B391" s="37"/>
      <c r="C391" s="66"/>
      <c r="D391" s="67"/>
      <c r="E391" s="34"/>
      <c r="F391" s="68"/>
    </row>
    <row r="392" spans="1:7">
      <c r="A392" s="211">
        <v>1</v>
      </c>
      <c r="B392" s="20" t="s">
        <v>228</v>
      </c>
      <c r="C392" s="309" t="s">
        <v>11</v>
      </c>
      <c r="D392" s="310">
        <v>2</v>
      </c>
      <c r="E392" s="311"/>
      <c r="F392" s="312" t="str">
        <f>IF(N(E392),ROUND(E392*D392,2),"")</f>
        <v/>
      </c>
    </row>
    <row r="393" spans="1:7" ht="178.5">
      <c r="A393" s="213"/>
      <c r="B393" s="313" t="s">
        <v>355</v>
      </c>
      <c r="C393" s="314"/>
      <c r="D393" s="315"/>
      <c r="E393" s="315"/>
      <c r="F393" s="316"/>
    </row>
    <row r="394" spans="1:7">
      <c r="A394" s="213"/>
      <c r="B394" s="317" t="s">
        <v>229</v>
      </c>
      <c r="C394" s="314"/>
      <c r="D394" s="315"/>
      <c r="E394" s="315"/>
      <c r="F394" s="316"/>
    </row>
    <row r="395" spans="1:7">
      <c r="A395" s="211"/>
      <c r="B395" s="318"/>
      <c r="C395" s="319"/>
      <c r="D395" s="310"/>
      <c r="E395" s="311"/>
      <c r="F395" s="320"/>
    </row>
    <row r="396" spans="1:7">
      <c r="A396" s="211">
        <v>2</v>
      </c>
      <c r="B396" s="20" t="s">
        <v>230</v>
      </c>
      <c r="C396" s="309" t="s">
        <v>11</v>
      </c>
      <c r="D396" s="310">
        <v>2</v>
      </c>
      <c r="E396" s="311"/>
      <c r="F396" s="312" t="str">
        <f>IF(N(E396),ROUND(E396*D396,2),"")</f>
        <v/>
      </c>
    </row>
    <row r="397" spans="1:7" ht="140.25">
      <c r="A397" s="213"/>
      <c r="B397" s="317" t="s">
        <v>356</v>
      </c>
      <c r="C397" s="314"/>
      <c r="D397" s="315"/>
      <c r="E397" s="315"/>
      <c r="F397" s="316"/>
    </row>
    <row r="398" spans="1:7">
      <c r="A398" s="213"/>
      <c r="B398" s="313" t="s">
        <v>229</v>
      </c>
      <c r="C398" s="314"/>
      <c r="D398" s="315"/>
      <c r="E398" s="315"/>
      <c r="F398" s="316"/>
    </row>
    <row r="399" spans="1:7">
      <c r="A399" s="211"/>
      <c r="B399" s="318"/>
      <c r="C399" s="319"/>
      <c r="D399" s="310"/>
      <c r="E399" s="311"/>
      <c r="F399" s="320"/>
    </row>
    <row r="400" spans="1:7">
      <c r="A400" s="211">
        <v>3</v>
      </c>
      <c r="B400" s="20" t="s">
        <v>231</v>
      </c>
      <c r="C400" s="309" t="s">
        <v>11</v>
      </c>
      <c r="D400" s="310">
        <v>5</v>
      </c>
      <c r="E400" s="311"/>
      <c r="F400" s="312" t="str">
        <f>IF(N(E400),ROUND(E400*D400,2),"")</f>
        <v/>
      </c>
    </row>
    <row r="401" spans="1:6" ht="280.5">
      <c r="A401" s="213"/>
      <c r="B401" s="317" t="s">
        <v>357</v>
      </c>
      <c r="C401" s="314"/>
      <c r="D401" s="315"/>
      <c r="E401" s="315"/>
      <c r="F401" s="316"/>
    </row>
    <row r="402" spans="1:6">
      <c r="A402" s="213"/>
      <c r="B402" s="313" t="s">
        <v>232</v>
      </c>
      <c r="C402" s="314"/>
      <c r="D402" s="315"/>
      <c r="E402" s="315"/>
      <c r="F402" s="316"/>
    </row>
    <row r="403" spans="1:6">
      <c r="A403" s="211"/>
      <c r="B403" s="318"/>
      <c r="C403" s="319"/>
      <c r="D403" s="310"/>
      <c r="E403" s="311"/>
      <c r="F403" s="320"/>
    </row>
    <row r="404" spans="1:6">
      <c r="A404" s="211">
        <v>4</v>
      </c>
      <c r="B404" s="20" t="s">
        <v>233</v>
      </c>
      <c r="C404" s="309" t="s">
        <v>11</v>
      </c>
      <c r="D404" s="310">
        <v>4</v>
      </c>
      <c r="E404" s="311"/>
      <c r="F404" s="312" t="str">
        <f>IF(N(E404),ROUND(E404*D404,2),"")</f>
        <v/>
      </c>
    </row>
    <row r="405" spans="1:6" ht="242.25">
      <c r="A405" s="213"/>
      <c r="B405" s="313" t="s">
        <v>358</v>
      </c>
      <c r="C405" s="314"/>
      <c r="D405" s="315"/>
      <c r="E405" s="315"/>
      <c r="F405" s="316"/>
    </row>
    <row r="406" spans="1:6">
      <c r="A406" s="213"/>
      <c r="B406" s="317" t="s">
        <v>232</v>
      </c>
      <c r="C406" s="314"/>
      <c r="D406" s="315"/>
      <c r="E406" s="315"/>
      <c r="F406" s="316"/>
    </row>
    <row r="407" spans="1:6">
      <c r="A407" s="211"/>
      <c r="B407" s="318"/>
      <c r="C407" s="319"/>
      <c r="D407" s="310"/>
      <c r="E407" s="311"/>
      <c r="F407" s="320"/>
    </row>
    <row r="408" spans="1:6">
      <c r="A408" s="211">
        <v>5</v>
      </c>
      <c r="B408" s="20" t="s">
        <v>234</v>
      </c>
      <c r="C408" s="309" t="s">
        <v>11</v>
      </c>
      <c r="D408" s="310">
        <v>5</v>
      </c>
      <c r="E408" s="311"/>
      <c r="F408" s="312" t="str">
        <f>IF(N(E408),ROUND(E408*D408,2),"")</f>
        <v/>
      </c>
    </row>
    <row r="409" spans="1:6" ht="165.75">
      <c r="A409" s="213"/>
      <c r="B409" s="313" t="s">
        <v>359</v>
      </c>
      <c r="C409" s="314"/>
      <c r="D409" s="315"/>
      <c r="E409" s="315"/>
      <c r="F409" s="316"/>
    </row>
    <row r="410" spans="1:6">
      <c r="A410" s="213"/>
      <c r="B410" s="317" t="s">
        <v>232</v>
      </c>
      <c r="C410" s="314"/>
      <c r="D410" s="315"/>
      <c r="E410" s="315"/>
      <c r="F410" s="316"/>
    </row>
    <row r="411" spans="1:6">
      <c r="A411" s="211"/>
      <c r="B411" s="318"/>
      <c r="C411" s="319"/>
      <c r="D411" s="310"/>
      <c r="E411" s="311"/>
      <c r="F411" s="320"/>
    </row>
    <row r="412" spans="1:6">
      <c r="A412" s="211">
        <v>6</v>
      </c>
      <c r="B412" s="20" t="s">
        <v>235</v>
      </c>
      <c r="C412" s="309" t="s">
        <v>11</v>
      </c>
      <c r="D412" s="310">
        <v>4</v>
      </c>
      <c r="E412" s="311"/>
      <c r="F412" s="312" t="str">
        <f>IF(N(E412),ROUND(E412*D412,2),"")</f>
        <v/>
      </c>
    </row>
    <row r="413" spans="1:6" ht="171.75" customHeight="1">
      <c r="A413" s="213"/>
      <c r="B413" s="313" t="s">
        <v>360</v>
      </c>
      <c r="C413" s="314"/>
      <c r="D413" s="315"/>
      <c r="E413" s="315"/>
      <c r="F413" s="316"/>
    </row>
    <row r="414" spans="1:6">
      <c r="A414" s="213"/>
      <c r="B414" s="317" t="s">
        <v>232</v>
      </c>
      <c r="C414" s="314"/>
      <c r="D414" s="315"/>
      <c r="E414" s="315"/>
      <c r="F414" s="316"/>
    </row>
    <row r="415" spans="1:6">
      <c r="A415" s="211"/>
      <c r="B415" s="318"/>
      <c r="C415" s="319"/>
      <c r="D415" s="310"/>
      <c r="E415" s="311"/>
      <c r="F415" s="320"/>
    </row>
    <row r="416" spans="1:6">
      <c r="A416" s="211">
        <v>7</v>
      </c>
      <c r="B416" s="20" t="s">
        <v>236</v>
      </c>
      <c r="C416" s="309" t="s">
        <v>11</v>
      </c>
      <c r="D416" s="310">
        <v>1</v>
      </c>
      <c r="E416" s="311"/>
      <c r="F416" s="312" t="str">
        <f>IF(N(E416),ROUND(E416*D416,2),"")</f>
        <v/>
      </c>
    </row>
    <row r="417" spans="1:6" ht="189" customHeight="1">
      <c r="A417" s="213"/>
      <c r="B417" s="313" t="s">
        <v>237</v>
      </c>
      <c r="C417" s="314"/>
      <c r="D417" s="315"/>
      <c r="E417" s="315"/>
      <c r="F417" s="316"/>
    </row>
    <row r="418" spans="1:6">
      <c r="A418" s="213"/>
      <c r="B418" s="317" t="s">
        <v>238</v>
      </c>
      <c r="C418" s="314"/>
      <c r="D418" s="315"/>
      <c r="E418" s="315"/>
      <c r="F418" s="316"/>
    </row>
    <row r="419" spans="1:6">
      <c r="A419" s="211"/>
      <c r="B419" s="318"/>
      <c r="C419" s="319"/>
      <c r="D419" s="310"/>
      <c r="E419" s="311"/>
      <c r="F419" s="320"/>
    </row>
    <row r="420" spans="1:6">
      <c r="A420" s="211">
        <v>8</v>
      </c>
      <c r="B420" s="20" t="s">
        <v>239</v>
      </c>
      <c r="C420" s="309" t="s">
        <v>11</v>
      </c>
      <c r="D420" s="310">
        <v>2</v>
      </c>
      <c r="E420" s="311"/>
      <c r="F420" s="312" t="str">
        <f>IF(N(E420),ROUND(E420*D420,2),"")</f>
        <v/>
      </c>
    </row>
    <row r="421" spans="1:6" ht="108" customHeight="1">
      <c r="A421" s="213"/>
      <c r="B421" s="313" t="s">
        <v>240</v>
      </c>
      <c r="C421" s="314"/>
      <c r="D421" s="315"/>
      <c r="E421" s="315"/>
      <c r="F421" s="316"/>
    </row>
    <row r="422" spans="1:6">
      <c r="A422" s="213"/>
      <c r="B422" s="317" t="s">
        <v>241</v>
      </c>
      <c r="C422" s="314"/>
      <c r="D422" s="315"/>
      <c r="E422" s="315"/>
      <c r="F422" s="316"/>
    </row>
    <row r="423" spans="1:6">
      <c r="A423" s="211"/>
      <c r="B423" s="318"/>
      <c r="C423" s="319"/>
      <c r="D423" s="310"/>
      <c r="E423" s="311"/>
      <c r="F423" s="320"/>
    </row>
    <row r="424" spans="1:6">
      <c r="A424" s="211">
        <v>9</v>
      </c>
      <c r="B424" s="20" t="s">
        <v>242</v>
      </c>
      <c r="C424" s="309" t="s">
        <v>11</v>
      </c>
      <c r="D424" s="310">
        <v>5</v>
      </c>
      <c r="E424" s="311"/>
      <c r="F424" s="312" t="str">
        <f>IF(N(E424),ROUND(E424*D424,2),"")</f>
        <v/>
      </c>
    </row>
    <row r="425" spans="1:6" ht="150" customHeight="1">
      <c r="A425" s="213"/>
      <c r="B425" s="313" t="s">
        <v>243</v>
      </c>
      <c r="C425" s="314"/>
      <c r="D425" s="315"/>
      <c r="E425" s="315"/>
      <c r="F425" s="316"/>
    </row>
    <row r="426" spans="1:6">
      <c r="A426" s="213"/>
      <c r="B426" s="317" t="s">
        <v>244</v>
      </c>
      <c r="C426" s="314"/>
      <c r="D426" s="315"/>
      <c r="E426" s="315"/>
      <c r="F426" s="316"/>
    </row>
    <row r="427" spans="1:6">
      <c r="A427" s="211"/>
      <c r="B427" s="318"/>
      <c r="C427" s="319"/>
      <c r="D427" s="310"/>
      <c r="E427" s="311"/>
      <c r="F427" s="320"/>
    </row>
    <row r="428" spans="1:6">
      <c r="A428" s="211">
        <v>10</v>
      </c>
      <c r="B428" s="20" t="s">
        <v>245</v>
      </c>
      <c r="C428" s="309" t="s">
        <v>11</v>
      </c>
      <c r="D428" s="310">
        <v>5</v>
      </c>
      <c r="E428" s="311"/>
      <c r="F428" s="312" t="str">
        <f>IF(N(E428),ROUND(E428*D428,2),"")</f>
        <v/>
      </c>
    </row>
    <row r="429" spans="1:6" ht="96.75" customHeight="1">
      <c r="A429" s="213"/>
      <c r="B429" s="313" t="s">
        <v>246</v>
      </c>
      <c r="C429" s="314"/>
      <c r="D429" s="315"/>
      <c r="E429" s="315"/>
      <c r="F429" s="316"/>
    </row>
    <row r="430" spans="1:6">
      <c r="A430" s="213"/>
      <c r="B430" s="317" t="s">
        <v>247</v>
      </c>
      <c r="C430" s="314"/>
      <c r="D430" s="315"/>
      <c r="E430" s="315"/>
      <c r="F430" s="316"/>
    </row>
    <row r="431" spans="1:6">
      <c r="A431" s="211"/>
      <c r="B431" s="318"/>
      <c r="C431" s="319"/>
      <c r="D431" s="310"/>
      <c r="E431" s="311"/>
      <c r="F431" s="320"/>
    </row>
    <row r="432" spans="1:6">
      <c r="A432" s="211">
        <v>11</v>
      </c>
      <c r="B432" s="20" t="s">
        <v>248</v>
      </c>
      <c r="C432" s="309" t="s">
        <v>11</v>
      </c>
      <c r="D432" s="310">
        <v>5</v>
      </c>
      <c r="E432" s="311"/>
      <c r="F432" s="312" t="str">
        <f>IF(N(E432),ROUND(E432*D432,2),"")</f>
        <v/>
      </c>
    </row>
    <row r="433" spans="1:6" ht="211.5" customHeight="1">
      <c r="A433" s="213"/>
      <c r="B433" s="313" t="s">
        <v>332</v>
      </c>
      <c r="C433" s="314"/>
      <c r="D433" s="315"/>
      <c r="E433" s="315"/>
      <c r="F433" s="316"/>
    </row>
    <row r="434" spans="1:6">
      <c r="A434" s="213"/>
      <c r="B434" s="317" t="s">
        <v>249</v>
      </c>
      <c r="C434" s="314"/>
      <c r="D434" s="315"/>
      <c r="E434" s="315"/>
      <c r="F434" s="316"/>
    </row>
    <row r="435" spans="1:6">
      <c r="A435" s="211"/>
      <c r="B435" s="318"/>
      <c r="C435" s="319"/>
      <c r="D435" s="310"/>
      <c r="E435" s="311"/>
      <c r="F435" s="320"/>
    </row>
    <row r="436" spans="1:6">
      <c r="A436" s="211">
        <v>12</v>
      </c>
      <c r="B436" s="20" t="s">
        <v>250</v>
      </c>
      <c r="C436" s="309" t="s">
        <v>11</v>
      </c>
      <c r="D436" s="310">
        <v>2</v>
      </c>
      <c r="E436" s="311"/>
      <c r="F436" s="312" t="str">
        <f>IF(N(E436),ROUND(E436*D436,2),"")</f>
        <v/>
      </c>
    </row>
    <row r="437" spans="1:6" ht="264" customHeight="1">
      <c r="A437" s="213"/>
      <c r="B437" s="317" t="s">
        <v>331</v>
      </c>
      <c r="C437" s="314"/>
      <c r="D437" s="315"/>
      <c r="E437" s="315"/>
      <c r="F437" s="316"/>
    </row>
    <row r="438" spans="1:6">
      <c r="A438" s="213"/>
      <c r="B438" s="317" t="s">
        <v>251</v>
      </c>
      <c r="C438" s="314"/>
      <c r="D438" s="315"/>
      <c r="E438" s="315"/>
      <c r="F438" s="316"/>
    </row>
    <row r="439" spans="1:6">
      <c r="A439" s="211"/>
      <c r="B439" s="318"/>
      <c r="C439" s="319"/>
      <c r="D439" s="310"/>
      <c r="E439" s="311"/>
      <c r="F439" s="320"/>
    </row>
    <row r="440" spans="1:6">
      <c r="A440" s="211">
        <v>13</v>
      </c>
      <c r="B440" s="20" t="s">
        <v>252</v>
      </c>
      <c r="C440" s="309" t="s">
        <v>11</v>
      </c>
      <c r="D440" s="310">
        <v>3</v>
      </c>
      <c r="E440" s="311"/>
      <c r="F440" s="312" t="str">
        <f>IF(N(E440),ROUND(E440*D440,2),"")</f>
        <v/>
      </c>
    </row>
    <row r="441" spans="1:6" ht="153">
      <c r="A441" s="213"/>
      <c r="B441" s="317" t="s">
        <v>361</v>
      </c>
      <c r="C441" s="314"/>
      <c r="D441" s="315"/>
      <c r="E441" s="315"/>
      <c r="F441" s="316"/>
    </row>
    <row r="442" spans="1:6">
      <c r="A442" s="213"/>
      <c r="B442" s="317" t="s">
        <v>253</v>
      </c>
      <c r="C442" s="314"/>
      <c r="D442" s="315"/>
      <c r="E442" s="315"/>
      <c r="F442" s="316"/>
    </row>
    <row r="443" spans="1:6">
      <c r="A443" s="211"/>
      <c r="B443" s="318"/>
      <c r="C443" s="319"/>
      <c r="D443" s="310"/>
      <c r="E443" s="311"/>
      <c r="F443" s="320"/>
    </row>
    <row r="444" spans="1:6">
      <c r="A444" s="211"/>
      <c r="B444" s="20" t="s">
        <v>254</v>
      </c>
      <c r="C444" s="309" t="s">
        <v>11</v>
      </c>
      <c r="D444" s="310">
        <v>2</v>
      </c>
      <c r="E444" s="311"/>
      <c r="F444" s="312" t="str">
        <f>IF(N(E444),ROUND(E444*D444,2),"")</f>
        <v/>
      </c>
    </row>
    <row r="445" spans="1:6" ht="216.75">
      <c r="A445" s="213"/>
      <c r="B445" s="313" t="s">
        <v>362</v>
      </c>
      <c r="C445" s="314"/>
      <c r="D445" s="315"/>
      <c r="E445" s="315"/>
      <c r="F445" s="316"/>
    </row>
    <row r="446" spans="1:6">
      <c r="A446" s="213"/>
      <c r="B446" s="317" t="s">
        <v>255</v>
      </c>
      <c r="C446" s="314"/>
      <c r="D446" s="315"/>
      <c r="E446" s="315"/>
      <c r="F446" s="316"/>
    </row>
    <row r="447" spans="1:6">
      <c r="A447" s="211"/>
      <c r="B447" s="318"/>
      <c r="C447" s="319"/>
      <c r="D447" s="310"/>
      <c r="E447" s="311"/>
      <c r="F447" s="320"/>
    </row>
    <row r="448" spans="1:6">
      <c r="A448" s="211">
        <v>14</v>
      </c>
      <c r="B448" s="20" t="s">
        <v>256</v>
      </c>
      <c r="C448" s="309" t="s">
        <v>11</v>
      </c>
      <c r="D448" s="310">
        <v>7</v>
      </c>
      <c r="E448" s="311"/>
      <c r="F448" s="312" t="str">
        <f>IF(N(E448),ROUND(E448*D448,2),"")</f>
        <v/>
      </c>
    </row>
    <row r="449" spans="1:6" ht="102">
      <c r="A449" s="213"/>
      <c r="B449" s="317" t="s">
        <v>333</v>
      </c>
      <c r="C449" s="314"/>
      <c r="D449" s="315"/>
      <c r="E449" s="315"/>
      <c r="F449" s="316"/>
    </row>
    <row r="450" spans="1:6">
      <c r="A450" s="213"/>
      <c r="B450" s="313" t="s">
        <v>244</v>
      </c>
      <c r="C450" s="314"/>
      <c r="D450" s="315"/>
      <c r="E450" s="315"/>
      <c r="F450" s="316"/>
    </row>
    <row r="451" spans="1:6">
      <c r="A451" s="211"/>
      <c r="B451" s="318"/>
      <c r="C451" s="319"/>
      <c r="D451" s="310"/>
      <c r="E451" s="311"/>
      <c r="F451" s="320"/>
    </row>
    <row r="452" spans="1:6">
      <c r="A452" s="211">
        <v>15</v>
      </c>
      <c r="B452" s="20" t="s">
        <v>257</v>
      </c>
      <c r="C452" s="309" t="s">
        <v>11</v>
      </c>
      <c r="D452" s="310">
        <v>12</v>
      </c>
      <c r="E452" s="311"/>
      <c r="F452" s="312" t="str">
        <f>IF(N(E452),ROUND(E452*D452,2),"")</f>
        <v/>
      </c>
    </row>
    <row r="453" spans="1:6" ht="63.75">
      <c r="A453" s="213"/>
      <c r="B453" s="317" t="s">
        <v>258</v>
      </c>
      <c r="C453" s="314"/>
      <c r="D453" s="315"/>
      <c r="E453" s="315"/>
      <c r="F453" s="316"/>
    </row>
    <row r="454" spans="1:6">
      <c r="A454" s="213"/>
      <c r="B454" s="317" t="s">
        <v>244</v>
      </c>
      <c r="C454" s="314"/>
      <c r="D454" s="315"/>
      <c r="E454" s="315"/>
      <c r="F454" s="316"/>
    </row>
    <row r="455" spans="1:6">
      <c r="A455" s="211"/>
      <c r="B455" s="318"/>
      <c r="C455" s="319"/>
      <c r="D455" s="310"/>
      <c r="E455" s="311"/>
      <c r="F455" s="320"/>
    </row>
    <row r="456" spans="1:6">
      <c r="A456" s="211">
        <v>17</v>
      </c>
      <c r="B456" s="20" t="s">
        <v>259</v>
      </c>
      <c r="C456" s="309" t="s">
        <v>11</v>
      </c>
      <c r="D456" s="310">
        <v>3</v>
      </c>
      <c r="E456" s="311"/>
      <c r="F456" s="312" t="str">
        <f>IF(N(E456),ROUND(E456*D456,2),"")</f>
        <v/>
      </c>
    </row>
    <row r="457" spans="1:6" ht="153">
      <c r="A457" s="213"/>
      <c r="B457" s="313" t="s">
        <v>363</v>
      </c>
      <c r="C457" s="314"/>
      <c r="D457" s="315"/>
      <c r="E457" s="315"/>
      <c r="F457" s="316"/>
    </row>
    <row r="458" spans="1:6">
      <c r="A458" s="213"/>
      <c r="B458" s="317" t="s">
        <v>244</v>
      </c>
      <c r="C458" s="314"/>
      <c r="D458" s="315"/>
      <c r="E458" s="315"/>
      <c r="F458" s="316"/>
    </row>
    <row r="459" spans="1:6">
      <c r="A459" s="211"/>
      <c r="B459" s="318"/>
      <c r="C459" s="319"/>
      <c r="D459" s="310"/>
      <c r="E459" s="311"/>
      <c r="F459" s="320"/>
    </row>
    <row r="460" spans="1:6">
      <c r="A460" s="211">
        <v>18</v>
      </c>
      <c r="B460" s="20" t="s">
        <v>260</v>
      </c>
      <c r="C460" s="309" t="s">
        <v>2</v>
      </c>
      <c r="D460" s="310">
        <v>120</v>
      </c>
      <c r="E460" s="311"/>
      <c r="F460" s="312" t="str">
        <f>IF(N(E460),ROUND(E460*D460,2),"")</f>
        <v/>
      </c>
    </row>
    <row r="461" spans="1:6" ht="51">
      <c r="A461" s="213"/>
      <c r="B461" s="313" t="s">
        <v>261</v>
      </c>
      <c r="C461" s="314"/>
      <c r="D461" s="315"/>
      <c r="E461" s="315"/>
      <c r="F461" s="316"/>
    </row>
    <row r="462" spans="1:6">
      <c r="A462" s="213"/>
      <c r="B462" s="317" t="s">
        <v>262</v>
      </c>
      <c r="C462" s="314"/>
      <c r="D462" s="315"/>
      <c r="E462" s="315"/>
      <c r="F462" s="316"/>
    </row>
    <row r="463" spans="1:6">
      <c r="A463" s="211"/>
      <c r="B463" s="318"/>
      <c r="C463" s="319"/>
      <c r="D463" s="310"/>
      <c r="E463" s="311"/>
      <c r="F463" s="320"/>
    </row>
    <row r="464" spans="1:6">
      <c r="A464" s="211">
        <v>19</v>
      </c>
      <c r="B464" s="20" t="s">
        <v>263</v>
      </c>
      <c r="C464" s="309" t="s">
        <v>11</v>
      </c>
      <c r="D464" s="310">
        <v>12</v>
      </c>
      <c r="E464" s="311"/>
      <c r="F464" s="312" t="str">
        <f>IF(N(E464),ROUND(E464*D464,2),"")</f>
        <v/>
      </c>
    </row>
    <row r="465" spans="1:6" ht="89.25">
      <c r="A465" s="213"/>
      <c r="B465" s="313" t="s">
        <v>264</v>
      </c>
      <c r="C465" s="314"/>
      <c r="D465" s="315"/>
      <c r="E465" s="315"/>
      <c r="F465" s="316"/>
    </row>
    <row r="466" spans="1:6">
      <c r="A466" s="213"/>
      <c r="B466" s="317" t="s">
        <v>265</v>
      </c>
      <c r="C466" s="314"/>
      <c r="D466" s="315"/>
      <c r="E466" s="315"/>
      <c r="F466" s="316"/>
    </row>
    <row r="467" spans="1:6">
      <c r="A467" s="211"/>
      <c r="B467" s="318"/>
      <c r="C467" s="319"/>
      <c r="D467" s="310"/>
      <c r="E467" s="311"/>
      <c r="F467" s="320"/>
    </row>
    <row r="468" spans="1:6">
      <c r="A468" s="211">
        <v>20</v>
      </c>
      <c r="B468" s="20" t="s">
        <v>266</v>
      </c>
      <c r="C468" s="309" t="s">
        <v>11</v>
      </c>
      <c r="D468" s="310">
        <v>5</v>
      </c>
      <c r="E468" s="311"/>
      <c r="F468" s="312" t="str">
        <f>IF(N(E468),ROUND(E468*D468,2),"")</f>
        <v/>
      </c>
    </row>
    <row r="469" spans="1:6" ht="216.75">
      <c r="A469" s="213"/>
      <c r="B469" s="313" t="s">
        <v>364</v>
      </c>
      <c r="C469" s="314"/>
      <c r="D469" s="315"/>
      <c r="E469" s="315"/>
      <c r="F469" s="316"/>
    </row>
    <row r="470" spans="1:6">
      <c r="A470" s="213"/>
      <c r="B470" s="317" t="s">
        <v>244</v>
      </c>
      <c r="C470" s="314"/>
      <c r="D470" s="315"/>
      <c r="E470" s="315"/>
      <c r="F470" s="316"/>
    </row>
    <row r="471" spans="1:6">
      <c r="A471" s="211"/>
      <c r="B471" s="318"/>
      <c r="C471" s="319"/>
      <c r="D471" s="310"/>
      <c r="E471" s="311"/>
      <c r="F471" s="320"/>
    </row>
    <row r="472" spans="1:6">
      <c r="A472" s="211">
        <v>21</v>
      </c>
      <c r="B472" s="20" t="s">
        <v>267</v>
      </c>
      <c r="C472" s="309" t="s">
        <v>71</v>
      </c>
      <c r="D472" s="326">
        <v>1</v>
      </c>
      <c r="E472" s="311"/>
      <c r="F472" s="312" t="str">
        <f>IF(N(E472),ROUND(E472*D472,2),"")</f>
        <v/>
      </c>
    </row>
    <row r="473" spans="1:6" ht="216.75">
      <c r="A473" s="213"/>
      <c r="B473" s="313" t="s">
        <v>268</v>
      </c>
      <c r="C473" s="314"/>
      <c r="D473" s="315"/>
      <c r="E473" s="315"/>
      <c r="F473" s="316"/>
    </row>
    <row r="474" spans="1:6">
      <c r="A474" s="213"/>
      <c r="B474" s="317" t="s">
        <v>198</v>
      </c>
      <c r="C474" s="314"/>
      <c r="D474" s="315"/>
      <c r="E474" s="315"/>
      <c r="F474" s="316"/>
    </row>
    <row r="475" spans="1:6">
      <c r="A475" s="211"/>
      <c r="B475" s="318"/>
      <c r="C475" s="319"/>
      <c r="D475" s="310"/>
      <c r="E475" s="311"/>
      <c r="F475" s="320" t="str">
        <f>IF(N(E475),ROUND(E475*D475,2),"")</f>
        <v/>
      </c>
    </row>
    <row r="476" spans="1:6">
      <c r="A476" s="211">
        <v>22</v>
      </c>
      <c r="B476" s="20" t="s">
        <v>269</v>
      </c>
      <c r="C476" s="319" t="s">
        <v>11</v>
      </c>
      <c r="D476" s="310">
        <v>5</v>
      </c>
      <c r="E476" s="311"/>
      <c r="F476" s="312" t="str">
        <f>IF(N(E476),ROUND(E476*D476,2),"")</f>
        <v/>
      </c>
    </row>
    <row r="477" spans="1:6" ht="114.75">
      <c r="A477" s="213"/>
      <c r="B477" s="318" t="s">
        <v>334</v>
      </c>
      <c r="C477" s="327"/>
      <c r="D477" s="323"/>
      <c r="E477" s="324"/>
      <c r="F477" s="328" t="str">
        <f>IF(N(E477),ROUND(E477*D477,2),"")</f>
        <v/>
      </c>
    </row>
    <row r="478" spans="1:6">
      <c r="A478" s="213"/>
      <c r="B478" s="321" t="s">
        <v>270</v>
      </c>
      <c r="C478" s="322"/>
      <c r="D478" s="323"/>
      <c r="E478" s="324"/>
      <c r="F478" s="325" t="str">
        <f>IF(N(E478),ROUND(E478*D478,2),"")</f>
        <v/>
      </c>
    </row>
    <row r="479" spans="1:6">
      <c r="A479" s="211"/>
      <c r="B479" s="318"/>
      <c r="C479" s="319"/>
      <c r="D479" s="310"/>
      <c r="E479" s="311"/>
      <c r="F479" s="320"/>
    </row>
    <row r="480" spans="1:6">
      <c r="A480" s="211">
        <v>23</v>
      </c>
      <c r="B480" s="20" t="s">
        <v>271</v>
      </c>
      <c r="C480" s="319" t="s">
        <v>11</v>
      </c>
      <c r="D480" s="310">
        <v>6</v>
      </c>
      <c r="E480" s="311"/>
      <c r="F480" s="312" t="str">
        <f>IF(N(E480),ROUND(E480*D480,2),"")</f>
        <v/>
      </c>
    </row>
    <row r="481" spans="1:6" ht="51">
      <c r="A481" s="213"/>
      <c r="B481" s="321" t="s">
        <v>272</v>
      </c>
      <c r="C481" s="327"/>
      <c r="D481" s="323"/>
      <c r="E481" s="324"/>
      <c r="F481" s="328" t="str">
        <f>IF(N(E481),ROUND(E481*D481,2),"")</f>
        <v/>
      </c>
    </row>
    <row r="482" spans="1:6">
      <c r="A482" s="213"/>
      <c r="B482" s="321" t="s">
        <v>270</v>
      </c>
      <c r="C482" s="322"/>
      <c r="D482" s="323"/>
      <c r="E482" s="324"/>
      <c r="F482" s="325" t="str">
        <f>IF(N(E482),ROUND(E482*D482,2),"")</f>
        <v/>
      </c>
    </row>
    <row r="483" spans="1:6">
      <c r="A483" s="211"/>
      <c r="B483" s="318"/>
      <c r="C483" s="319"/>
      <c r="D483" s="310"/>
      <c r="E483" s="311"/>
      <c r="F483" s="320"/>
    </row>
    <row r="484" spans="1:6">
      <c r="A484" s="211"/>
      <c r="B484" s="20" t="s">
        <v>273</v>
      </c>
      <c r="C484" s="319" t="s">
        <v>11</v>
      </c>
      <c r="D484" s="310">
        <v>170</v>
      </c>
      <c r="E484" s="311"/>
      <c r="F484" s="312" t="str">
        <f>IF(N(E484),ROUND(E484*D484,2),"")</f>
        <v/>
      </c>
    </row>
    <row r="485" spans="1:6" ht="51">
      <c r="A485" s="213"/>
      <c r="B485" s="318" t="s">
        <v>274</v>
      </c>
      <c r="C485" s="327"/>
      <c r="D485" s="323"/>
      <c r="E485" s="324"/>
      <c r="F485" s="328" t="str">
        <f>IF(N(E485),ROUND(E485*D485,2),"")</f>
        <v/>
      </c>
    </row>
    <row r="486" spans="1:6">
      <c r="A486" s="213"/>
      <c r="B486" s="321" t="s">
        <v>275</v>
      </c>
      <c r="C486" s="322"/>
      <c r="D486" s="323"/>
      <c r="E486" s="324"/>
      <c r="F486" s="325" t="str">
        <f>IF(N(E486),ROUND(E486*D486,2),"")</f>
        <v/>
      </c>
    </row>
    <row r="487" spans="1:6">
      <c r="A487" s="211"/>
      <c r="B487" s="318"/>
      <c r="C487" s="319"/>
      <c r="D487" s="310"/>
      <c r="E487" s="311"/>
      <c r="F487" s="320"/>
    </row>
    <row r="488" spans="1:6">
      <c r="A488" s="211">
        <v>24</v>
      </c>
      <c r="B488" s="20" t="s">
        <v>276</v>
      </c>
      <c r="C488" s="319" t="s">
        <v>11</v>
      </c>
      <c r="D488" s="310">
        <v>170</v>
      </c>
      <c r="E488" s="311"/>
      <c r="F488" s="312" t="str">
        <f>IF(N(E488),ROUND(E488*D488,2),"")</f>
        <v/>
      </c>
    </row>
    <row r="489" spans="1:6" ht="114.75">
      <c r="A489" s="213"/>
      <c r="B489" s="318" t="s">
        <v>365</v>
      </c>
      <c r="C489" s="327"/>
      <c r="D489" s="323"/>
      <c r="E489" s="324"/>
      <c r="F489" s="328" t="str">
        <f>IF(N(E489),ROUND(E489*D489,2),"")</f>
        <v/>
      </c>
    </row>
    <row r="490" spans="1:6">
      <c r="A490" s="213"/>
      <c r="B490" s="321" t="s">
        <v>275</v>
      </c>
      <c r="C490" s="322"/>
      <c r="D490" s="323"/>
      <c r="E490" s="324"/>
      <c r="F490" s="325" t="str">
        <f>IF(N(E490),ROUND(E490*D490,2),"")</f>
        <v/>
      </c>
    </row>
    <row r="491" spans="1:6">
      <c r="A491" s="211"/>
      <c r="B491" s="318"/>
      <c r="C491" s="319"/>
      <c r="D491" s="310"/>
      <c r="E491" s="311"/>
      <c r="F491" s="320"/>
    </row>
    <row r="492" spans="1:6">
      <c r="A492" s="211">
        <v>25</v>
      </c>
      <c r="B492" s="20" t="s">
        <v>277</v>
      </c>
      <c r="C492" s="319" t="s">
        <v>6</v>
      </c>
      <c r="D492" s="310">
        <v>25</v>
      </c>
      <c r="E492" s="311"/>
      <c r="F492" s="312" t="str">
        <f>IF(N(E492),ROUND(E492*D492,2),"")</f>
        <v/>
      </c>
    </row>
    <row r="493" spans="1:6" ht="38.25">
      <c r="A493" s="213"/>
      <c r="B493" s="321" t="s">
        <v>278</v>
      </c>
      <c r="C493" s="327"/>
      <c r="D493" s="323"/>
      <c r="E493" s="324"/>
      <c r="F493" s="328" t="str">
        <f>IF(N(E493),ROUND(E493*D493,2),"")</f>
        <v/>
      </c>
    </row>
    <row r="494" spans="1:6">
      <c r="A494" s="213"/>
      <c r="B494" s="321" t="s">
        <v>279</v>
      </c>
      <c r="C494" s="322"/>
      <c r="D494" s="323"/>
      <c r="E494" s="324"/>
      <c r="F494" s="325" t="str">
        <f>IF(N(E494),ROUND(E494*D494,2),"")</f>
        <v/>
      </c>
    </row>
    <row r="495" spans="1:6" ht="13.5" thickBot="1">
      <c r="A495" s="211"/>
      <c r="B495" s="70"/>
      <c r="C495" s="66"/>
      <c r="D495" s="67"/>
      <c r="E495" s="34"/>
      <c r="F495" s="68"/>
    </row>
    <row r="496" spans="1:6" ht="13.5" thickBot="1">
      <c r="A496" s="134"/>
      <c r="B496" s="135" t="s">
        <v>72</v>
      </c>
      <c r="C496" s="56"/>
      <c r="D496" s="57"/>
      <c r="E496" s="136"/>
      <c r="F496" s="137">
        <f>SUM(F391:F495)</f>
        <v>0</v>
      </c>
    </row>
    <row r="497" spans="1:7" ht="13.5" thickBot="1">
      <c r="A497" s="329"/>
      <c r="B497" s="330"/>
      <c r="C497" s="331"/>
      <c r="D497" s="332"/>
      <c r="E497" s="333"/>
      <c r="F497" s="334"/>
    </row>
    <row r="498" spans="1:7" ht="13.5" thickBot="1">
      <c r="A498" s="134"/>
      <c r="B498" s="335" t="s">
        <v>281</v>
      </c>
      <c r="C498" s="56"/>
      <c r="D498" s="57"/>
      <c r="E498" s="136"/>
      <c r="F498" s="137">
        <f>+F496</f>
        <v>0</v>
      </c>
    </row>
    <row r="499" spans="1:7" s="204" customFormat="1" ht="13.5" thickBot="1">
      <c r="A499" s="344"/>
      <c r="B499" s="345"/>
      <c r="C499" s="251"/>
      <c r="D499" s="346"/>
      <c r="E499" s="347"/>
      <c r="F499" s="348"/>
      <c r="G499" s="52"/>
    </row>
    <row r="500" spans="1:7" ht="13.5" thickBot="1">
      <c r="A500" s="349"/>
      <c r="B500" s="350" t="s">
        <v>21</v>
      </c>
      <c r="C500" s="351"/>
      <c r="D500" s="352"/>
      <c r="E500" s="353"/>
      <c r="F500" s="354"/>
    </row>
    <row r="501" spans="1:7" ht="13.5" thickBot="1">
      <c r="A501" s="355" t="str">
        <f>A3</f>
        <v>I.</v>
      </c>
      <c r="B501" s="356" t="str">
        <f>B3</f>
        <v>PROMETNE POVRŠINE</v>
      </c>
      <c r="C501" s="357"/>
      <c r="D501" s="358"/>
      <c r="E501" s="359"/>
      <c r="F501" s="360">
        <f>+F164</f>
        <v>0</v>
      </c>
    </row>
    <row r="502" spans="1:7" ht="13.5" thickBot="1">
      <c r="A502" s="361" t="str">
        <f>A166</f>
        <v>II.</v>
      </c>
      <c r="B502" s="304" t="str">
        <f>B166</f>
        <v>KRAJOBRAZNO UREĐENJE</v>
      </c>
      <c r="C502" s="362"/>
      <c r="D502" s="363"/>
      <c r="E502" s="364"/>
      <c r="F502" s="365">
        <f>+F226</f>
        <v>0</v>
      </c>
    </row>
    <row r="503" spans="1:7" ht="13.5" thickBot="1">
      <c r="A503" s="361" t="str">
        <f>A228</f>
        <v>III.</v>
      </c>
      <c r="B503" s="304" t="str">
        <f>B228</f>
        <v>PROMETNA OPREMA I SIGNALIZACIJA</v>
      </c>
      <c r="C503" s="362"/>
      <c r="D503" s="363"/>
      <c r="E503" s="364"/>
      <c r="F503" s="365">
        <f>+F386</f>
        <v>0</v>
      </c>
    </row>
    <row r="504" spans="1:7" ht="13.5" thickBot="1">
      <c r="A504" s="361" t="s">
        <v>57</v>
      </c>
      <c r="B504" s="371" t="str">
        <f>+B388</f>
        <v>CESTOVNA RASVJETA - NEDOSTACI</v>
      </c>
      <c r="C504" s="371"/>
      <c r="D504" s="371"/>
      <c r="E504" s="372"/>
      <c r="F504" s="365">
        <f>F498</f>
        <v>0</v>
      </c>
    </row>
    <row r="505" spans="1:7" ht="13.5" thickBot="1">
      <c r="A505" s="349"/>
      <c r="B505" s="350" t="s">
        <v>28</v>
      </c>
      <c r="C505" s="351"/>
      <c r="D505" s="352"/>
      <c r="E505" s="353"/>
      <c r="F505" s="365">
        <f>SUM(F501:F504)</f>
        <v>0</v>
      </c>
    </row>
    <row r="509" spans="1:7">
      <c r="B509" s="374"/>
      <c r="C509" s="375"/>
      <c r="D509" s="375"/>
      <c r="E509" s="373"/>
      <c r="F509" s="373"/>
    </row>
    <row r="510" spans="1:7">
      <c r="B510" s="375"/>
      <c r="C510" s="375"/>
      <c r="D510" s="375"/>
      <c r="E510" s="200"/>
      <c r="F510" s="199"/>
    </row>
    <row r="511" spans="1:7">
      <c r="B511" s="197"/>
      <c r="C511" s="198"/>
      <c r="D511" s="199"/>
      <c r="E511" s="200"/>
      <c r="F511" s="199"/>
    </row>
    <row r="512" spans="1:7">
      <c r="B512" s="197"/>
      <c r="C512" s="198"/>
      <c r="D512" s="199"/>
      <c r="E512" s="200"/>
      <c r="F512" s="199"/>
    </row>
    <row r="513" spans="2:6">
      <c r="B513" s="197"/>
      <c r="C513" s="198"/>
      <c r="D513" s="199"/>
      <c r="E513" s="200"/>
      <c r="F513" s="199"/>
    </row>
    <row r="514" spans="2:6">
      <c r="B514" s="197"/>
      <c r="C514" s="198"/>
      <c r="D514" s="199"/>
      <c r="E514" s="373"/>
      <c r="F514" s="373"/>
    </row>
    <row r="515" spans="2:6">
      <c r="B515" s="197"/>
      <c r="C515" s="198"/>
      <c r="D515" s="199"/>
      <c r="E515" s="200"/>
      <c r="F515" s="199"/>
    </row>
    <row r="516" spans="2:6">
      <c r="B516" s="374"/>
      <c r="C516" s="375"/>
      <c r="D516" s="375"/>
      <c r="E516" s="373"/>
      <c r="F516" s="373"/>
    </row>
    <row r="517" spans="2:6">
      <c r="B517" s="375"/>
      <c r="C517" s="375"/>
      <c r="D517" s="375"/>
      <c r="E517" s="200"/>
      <c r="F517" s="200"/>
    </row>
    <row r="518" spans="2:6">
      <c r="B518" s="370"/>
      <c r="C518" s="370"/>
      <c r="D518" s="370"/>
      <c r="E518" s="200"/>
      <c r="F518" s="200"/>
    </row>
    <row r="519" spans="2:6">
      <c r="B519" s="370"/>
      <c r="C519" s="370"/>
      <c r="D519" s="370"/>
      <c r="E519" s="200"/>
      <c r="F519" s="200"/>
    </row>
    <row r="520" spans="2:6">
      <c r="B520" s="197"/>
      <c r="C520" s="198"/>
      <c r="D520" s="199"/>
      <c r="E520" s="200"/>
      <c r="F520" s="199"/>
    </row>
    <row r="521" spans="2:6">
      <c r="B521" s="197"/>
      <c r="C521" s="198"/>
      <c r="D521" s="199"/>
      <c r="E521" s="373"/>
      <c r="F521" s="373"/>
    </row>
    <row r="522" spans="2:6">
      <c r="B522" s="197"/>
      <c r="C522" s="198"/>
      <c r="D522" s="199"/>
      <c r="E522" s="200"/>
      <c r="F522" s="199"/>
    </row>
    <row r="523" spans="2:6">
      <c r="B523" s="375"/>
      <c r="C523" s="375"/>
      <c r="D523" s="375"/>
      <c r="E523" s="373"/>
      <c r="F523" s="373"/>
    </row>
    <row r="524" spans="2:6">
      <c r="B524" s="197"/>
      <c r="C524" s="198"/>
      <c r="D524" s="199"/>
      <c r="E524" s="200"/>
      <c r="F524" s="199"/>
    </row>
    <row r="525" spans="2:6">
      <c r="B525" s="197"/>
      <c r="C525" s="198"/>
      <c r="D525" s="199"/>
      <c r="E525" s="200"/>
      <c r="F525" s="199"/>
    </row>
    <row r="526" spans="2:6">
      <c r="B526" s="197"/>
      <c r="C526" s="198"/>
      <c r="D526" s="199"/>
      <c r="E526" s="200"/>
      <c r="F526" s="199"/>
    </row>
    <row r="527" spans="2:6">
      <c r="B527" s="197"/>
      <c r="C527" s="198"/>
      <c r="D527" s="199"/>
      <c r="E527" s="200"/>
      <c r="F527" s="199"/>
    </row>
    <row r="528" spans="2:6">
      <c r="B528" s="197"/>
      <c r="C528" s="198"/>
      <c r="D528" s="199"/>
      <c r="E528" s="373"/>
      <c r="F528" s="373"/>
    </row>
    <row r="529" spans="2:6">
      <c r="B529" s="197"/>
      <c r="C529" s="198"/>
      <c r="D529" s="199"/>
      <c r="E529" s="200"/>
      <c r="F529" s="199"/>
    </row>
  </sheetData>
  <dataConsolidate/>
  <mergeCells count="10">
    <mergeCell ref="B523:D523"/>
    <mergeCell ref="E523:F523"/>
    <mergeCell ref="E514:F514"/>
    <mergeCell ref="E521:F521"/>
    <mergeCell ref="E528:F528"/>
    <mergeCell ref="B504:E504"/>
    <mergeCell ref="E509:F509"/>
    <mergeCell ref="E516:F516"/>
    <mergeCell ref="B509:D510"/>
    <mergeCell ref="B516:D517"/>
  </mergeCells>
  <phoneticPr fontId="0" type="noConversion"/>
  <conditionalFormatting sqref="G174:G179 G181:G191">
    <cfRule type="expression" dxfId="4" priority="14" stopIfTrue="1">
      <formula>AND(NOT(D174=""),F174="")</formula>
    </cfRule>
  </conditionalFormatting>
  <conditionalFormatting sqref="G194:G195">
    <cfRule type="expression" dxfId="3" priority="1" stopIfTrue="1">
      <formula>AND(NOT(D194=""),F194="")</formula>
    </cfRule>
  </conditionalFormatting>
  <conditionalFormatting sqref="G376:G379 G235:G237 G259:G336">
    <cfRule type="expression" dxfId="2" priority="190" stopIfTrue="1">
      <formula>AND(NOT(D235=""),F235="")</formula>
    </cfRule>
  </conditionalFormatting>
  <conditionalFormatting sqref="G246">
    <cfRule type="expression" dxfId="1" priority="81" stopIfTrue="1">
      <formula>AND(NOT(D246=""),F246="")</formula>
    </cfRule>
  </conditionalFormatting>
  <conditionalFormatting sqref="G371">
    <cfRule type="expression" dxfId="0" priority="7" stopIfTrue="1">
      <formula>AND(NOT(D371=""),F371="")</formula>
    </cfRule>
  </conditionalFormatting>
  <pageMargins left="1.1811023622047245" right="0.70866141732283472" top="1.2598425196850394" bottom="0.74803149606299213" header="0.31496062992125984" footer="0.31496062992125984"/>
  <pageSetup paperSize="9" scale="75" firstPageNumber="12" fitToHeight="0" orientation="portrait" r:id="rId1"/>
  <headerFooter>
    <oddHeader>&amp;C&amp;9
TROŠKOVNIK&amp;R&amp;9SANACIJA ODMORIŠTA DUSINA 
NA AUTOCESTI A1
ZAGREB - SPLIT - DUBROVNIK</oddHeader>
    <oddFooter>&amp;LZagreb, Llistopad 2023. godine&amp;CStranica &amp;P od &amp;N</oddFooter>
  </headerFooter>
  <rowBreaks count="23" manualBreakCount="23">
    <brk id="38" max="5" man="1"/>
    <brk id="66" max="5" man="1"/>
    <brk id="92" max="5" man="1"/>
    <brk id="115" max="5" man="1"/>
    <brk id="147" max="5" man="1"/>
    <brk id="173" max="5" man="1"/>
    <brk id="184" max="5" man="1"/>
    <brk id="196" max="5" man="1"/>
    <brk id="204" max="5" man="1"/>
    <brk id="212" max="5" man="1"/>
    <brk id="241" max="5" man="1"/>
    <brk id="263" max="5" man="1"/>
    <brk id="283" max="5" man="1"/>
    <brk id="307" max="5" man="1"/>
    <brk id="328" max="5" man="1"/>
    <brk id="351" max="5" man="1"/>
    <brk id="381" max="5" man="1"/>
    <brk id="403" max="5" man="1"/>
    <brk id="419" max="5" man="1"/>
    <brk id="435" max="5" man="1"/>
    <brk id="451" max="5" man="1"/>
    <brk id="471" max="5" man="1"/>
    <brk id="50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Opći uvjeti</vt:lpstr>
      <vt:lpstr>Troškovnik</vt:lpstr>
      <vt:lpstr>Troškovnik!pom</vt:lpstr>
      <vt:lpstr>Troškovnik!Print_Area</vt:lpstr>
      <vt:lpstr>Troškovnik!Print_Titles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Alen</dc:creator>
  <cp:lastModifiedBy>Sanda Buntak</cp:lastModifiedBy>
  <cp:lastPrinted>2023-10-25T13:52:26Z</cp:lastPrinted>
  <dcterms:created xsi:type="dcterms:W3CDTF">1996-10-14T23:33:28Z</dcterms:created>
  <dcterms:modified xsi:type="dcterms:W3CDTF">2023-12-19T14:30:56Z</dcterms:modified>
</cp:coreProperties>
</file>