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adojevic\Desktop\FOLIJE KUĆICE 2023\Poziv 2023\"/>
    </mc:Choice>
  </mc:AlternateContent>
  <bookViews>
    <workbookView xWindow="51720" yWindow="0" windowWidth="17685" windowHeight="7905" tabRatio="922"/>
  </bookViews>
  <sheets>
    <sheet name="IZRAČUN" sheetId="36" r:id="rId1"/>
    <sheet name="MJERE KUĆICA" sheetId="37" r:id="rId2"/>
    <sheet name="NACRTI KUĆICA I OPREME" sheetId="38" r:id="rId3"/>
  </sheets>
  <definedNames>
    <definedName name="_xlnm.Print_Area" localSheetId="0">IZRAČUN!$A$1:$AS$34</definedName>
    <definedName name="_xlnm.Print_Area" localSheetId="1">'MJERE KUĆICA'!$A$1:$J$114</definedName>
    <definedName name="_xlnm.Print_Titles" localSheetId="0">IZRAČUN!$A:$B</definedName>
  </definedNames>
  <calcPr calcId="152511"/>
</workbook>
</file>

<file path=xl/calcChain.xml><?xml version="1.0" encoding="utf-8"?>
<calcChain xmlns="http://schemas.openxmlformats.org/spreadsheetml/2006/main">
  <c r="D5" i="36" l="1"/>
  <c r="E5" i="36" s="1"/>
  <c r="G5" i="36"/>
  <c r="H5" i="36" s="1"/>
  <c r="J5" i="36"/>
  <c r="K5" i="36" s="1"/>
  <c r="M5" i="36"/>
  <c r="N5" i="36" s="1"/>
  <c r="P5" i="36"/>
  <c r="P6" i="36" s="1"/>
  <c r="Q6" i="36" s="1"/>
  <c r="S5" i="36"/>
  <c r="S6" i="36" s="1"/>
  <c r="S7" i="36" s="1"/>
  <c r="S8" i="36" s="1"/>
  <c r="T8" i="36" s="1"/>
  <c r="V5" i="36"/>
  <c r="W5" i="36" s="1"/>
  <c r="Y5" i="36"/>
  <c r="Z5" i="36" s="1"/>
  <c r="AB5" i="36"/>
  <c r="AE5" i="36"/>
  <c r="AH5" i="36"/>
  <c r="AH6" i="36" s="1"/>
  <c r="AI6" i="36" s="1"/>
  <c r="AI5" i="36"/>
  <c r="AK5" i="36"/>
  <c r="AK6" i="36" s="1"/>
  <c r="AK7" i="36" s="1"/>
  <c r="AK8" i="36" s="1"/>
  <c r="AL8" i="36" s="1"/>
  <c r="AN5" i="36"/>
  <c r="AO5" i="36" s="1"/>
  <c r="AQ5" i="36"/>
  <c r="AR5" i="36" s="1"/>
  <c r="AS5" i="36"/>
  <c r="J6" i="36"/>
  <c r="J7" i="36" s="1"/>
  <c r="M6" i="36"/>
  <c r="N6" i="36" s="1"/>
  <c r="T6" i="36"/>
  <c r="AS6" i="36"/>
  <c r="M7" i="36"/>
  <c r="N7" i="36" s="1"/>
  <c r="AS7" i="36"/>
  <c r="AS8" i="36"/>
  <c r="AS9" i="36"/>
  <c r="AS10" i="36"/>
  <c r="AS11" i="36"/>
  <c r="AS12" i="36"/>
  <c r="AS13" i="36"/>
  <c r="AQ14" i="36"/>
  <c r="AR14" i="36" s="1"/>
  <c r="AS14" i="36"/>
  <c r="AS15" i="36"/>
  <c r="AS16" i="36"/>
  <c r="AS17" i="36"/>
  <c r="AS18" i="36"/>
  <c r="AS19" i="36"/>
  <c r="AS20" i="36"/>
  <c r="AS21" i="36"/>
  <c r="AS22" i="36"/>
  <c r="AS23" i="36"/>
  <c r="AS24" i="36"/>
  <c r="AS25" i="36"/>
  <c r="AS26" i="36"/>
  <c r="AS27" i="36"/>
  <c r="AS28" i="36"/>
  <c r="AS29" i="36"/>
  <c r="AS30" i="36"/>
  <c r="AS31" i="36"/>
  <c r="K6" i="36" l="1"/>
  <c r="T5" i="36"/>
  <c r="Q5" i="36"/>
  <c r="S9" i="36"/>
  <c r="T9" i="36" s="1"/>
  <c r="T7" i="36"/>
  <c r="AQ15" i="36"/>
  <c r="P7" i="36"/>
  <c r="P8" i="36" s="1"/>
  <c r="AF5" i="36"/>
  <c r="AE6" i="36"/>
  <c r="AC5" i="36"/>
  <c r="AB6" i="36"/>
  <c r="M8" i="36"/>
  <c r="Q7" i="36"/>
  <c r="AK9" i="36"/>
  <c r="K7" i="36"/>
  <c r="J8" i="36"/>
  <c r="AL7" i="36"/>
  <c r="AL6" i="36"/>
  <c r="S10" i="36"/>
  <c r="AH7" i="36"/>
  <c r="AL5" i="36"/>
  <c r="AQ6" i="36"/>
  <c r="Y6" i="36"/>
  <c r="G6" i="36"/>
  <c r="AN6" i="36"/>
  <c r="V6" i="36"/>
  <c r="D6" i="36"/>
  <c r="H113" i="37"/>
  <c r="H112" i="37"/>
  <c r="H114" i="37" s="1"/>
  <c r="AR15" i="36" l="1"/>
  <c r="AQ16" i="36"/>
  <c r="AQ7" i="36"/>
  <c r="AR6" i="36"/>
  <c r="M9" i="36"/>
  <c r="N8" i="36"/>
  <c r="AB7" i="36"/>
  <c r="AC6" i="36"/>
  <c r="AI7" i="36"/>
  <c r="AH8" i="36"/>
  <c r="AF6" i="36"/>
  <c r="AE7" i="36"/>
  <c r="T10" i="36"/>
  <c r="S11" i="36"/>
  <c r="E6" i="36"/>
  <c r="D7" i="36"/>
  <c r="W6" i="36"/>
  <c r="V7" i="36"/>
  <c r="J9" i="36"/>
  <c r="K8" i="36"/>
  <c r="AO6" i="36"/>
  <c r="AN7" i="36"/>
  <c r="G7" i="36"/>
  <c r="H6" i="36"/>
  <c r="AL9" i="36"/>
  <c r="AK10" i="36"/>
  <c r="Y7" i="36"/>
  <c r="Z6" i="36"/>
  <c r="Q8" i="36"/>
  <c r="P9" i="36"/>
  <c r="AM32" i="36"/>
  <c r="AQ17" i="36" l="1"/>
  <c r="AR16" i="36"/>
  <c r="Q9" i="36"/>
  <c r="P10" i="36"/>
  <c r="V8" i="36"/>
  <c r="W7" i="36"/>
  <c r="N9" i="36"/>
  <c r="M10" i="36"/>
  <c r="D8" i="36"/>
  <c r="E7" i="36"/>
  <c r="Z7" i="36"/>
  <c r="Y8" i="36"/>
  <c r="AL10" i="36"/>
  <c r="AK11" i="36"/>
  <c r="T11" i="36"/>
  <c r="S12" i="36"/>
  <c r="AR7" i="36"/>
  <c r="AQ8" i="36"/>
  <c r="AF7" i="36"/>
  <c r="AE8" i="36"/>
  <c r="H7" i="36"/>
  <c r="G8" i="36"/>
  <c r="AN8" i="36"/>
  <c r="AO7" i="36"/>
  <c r="AI8" i="36"/>
  <c r="AH9" i="36"/>
  <c r="K9" i="36"/>
  <c r="J10" i="36"/>
  <c r="AC7" i="36"/>
  <c r="AB8" i="36"/>
  <c r="H107" i="37"/>
  <c r="H106" i="37"/>
  <c r="H105" i="37"/>
  <c r="H100" i="37"/>
  <c r="H99" i="37"/>
  <c r="H98" i="37"/>
  <c r="H97" i="37"/>
  <c r="H92" i="37"/>
  <c r="H91" i="37"/>
  <c r="H90" i="37"/>
  <c r="H89" i="37"/>
  <c r="H84" i="37"/>
  <c r="H83" i="37"/>
  <c r="H82" i="37"/>
  <c r="H81" i="37"/>
  <c r="H76" i="37"/>
  <c r="H75" i="37"/>
  <c r="H74" i="37"/>
  <c r="H73" i="37"/>
  <c r="H68" i="37"/>
  <c r="H67" i="37"/>
  <c r="H66" i="37"/>
  <c r="H65" i="37"/>
  <c r="H60" i="37"/>
  <c r="H59" i="37"/>
  <c r="H58" i="37"/>
  <c r="H57" i="37"/>
  <c r="H42" i="37"/>
  <c r="H41" i="37"/>
  <c r="H40" i="37"/>
  <c r="H39" i="37"/>
  <c r="H26" i="37"/>
  <c r="H25" i="37"/>
  <c r="H24" i="37"/>
  <c r="H23" i="37"/>
  <c r="H52" i="37"/>
  <c r="H51" i="37"/>
  <c r="H50" i="37"/>
  <c r="H49" i="37"/>
  <c r="H48" i="37"/>
  <c r="H47" i="37"/>
  <c r="H34" i="37"/>
  <c r="H33" i="37"/>
  <c r="H32" i="37"/>
  <c r="H31" i="37"/>
  <c r="H16" i="37"/>
  <c r="H15" i="37"/>
  <c r="H18" i="37"/>
  <c r="H17" i="37"/>
  <c r="H14" i="37"/>
  <c r="AR17" i="36" l="1"/>
  <c r="AQ18" i="36"/>
  <c r="AB9" i="36"/>
  <c r="AC8" i="36"/>
  <c r="AQ9" i="36"/>
  <c r="AR8" i="36"/>
  <c r="M11" i="36"/>
  <c r="N10" i="36"/>
  <c r="K10" i="36"/>
  <c r="J11" i="36"/>
  <c r="S13" i="36"/>
  <c r="T12" i="36"/>
  <c r="V9" i="36"/>
  <c r="W8" i="36"/>
  <c r="AI9" i="36"/>
  <c r="AH10" i="36"/>
  <c r="AL11" i="36"/>
  <c r="AK12" i="36"/>
  <c r="P11" i="36"/>
  <c r="Q10" i="36"/>
  <c r="AN9" i="36"/>
  <c r="AO8" i="36"/>
  <c r="H8" i="36"/>
  <c r="G9" i="36"/>
  <c r="Z8" i="36"/>
  <c r="Y9" i="36"/>
  <c r="AE9" i="36"/>
  <c r="AF8" i="36"/>
  <c r="D9" i="36"/>
  <c r="E8" i="36"/>
  <c r="H93" i="37"/>
  <c r="H19" i="37"/>
  <c r="H35" i="37"/>
  <c r="H53" i="37"/>
  <c r="H43" i="37"/>
  <c r="H61" i="37"/>
  <c r="H69" i="37"/>
  <c r="H77" i="37"/>
  <c r="H85" i="37"/>
  <c r="H101" i="37"/>
  <c r="H108" i="37"/>
  <c r="H27" i="37"/>
  <c r="H9" i="37"/>
  <c r="H8" i="37"/>
  <c r="H7" i="37"/>
  <c r="H6" i="37"/>
  <c r="AQ19" i="36" l="1"/>
  <c r="AR18" i="36"/>
  <c r="D10" i="36"/>
  <c r="E9" i="36"/>
  <c r="Q11" i="36"/>
  <c r="P12" i="36"/>
  <c r="N11" i="36"/>
  <c r="M12" i="36"/>
  <c r="AK13" i="36"/>
  <c r="AL12" i="36"/>
  <c r="AF9" i="36"/>
  <c r="AE10" i="36"/>
  <c r="AQ10" i="36"/>
  <c r="AR9" i="36"/>
  <c r="Y10" i="36"/>
  <c r="Z9" i="36"/>
  <c r="AH11" i="36"/>
  <c r="AI10" i="36"/>
  <c r="AC9" i="36"/>
  <c r="AB10" i="36"/>
  <c r="G10" i="36"/>
  <c r="H9" i="36"/>
  <c r="V10" i="36"/>
  <c r="W9" i="36"/>
  <c r="AN10" i="36"/>
  <c r="AO9" i="36"/>
  <c r="T13" i="36"/>
  <c r="S14" i="36"/>
  <c r="J12" i="36"/>
  <c r="K11" i="36"/>
  <c r="H10" i="37"/>
  <c r="AQ20" i="36" l="1"/>
  <c r="AR19" i="36"/>
  <c r="G11" i="36"/>
  <c r="H10" i="36"/>
  <c r="AL13" i="36"/>
  <c r="AK14" i="36"/>
  <c r="AC10" i="36"/>
  <c r="AB11" i="36"/>
  <c r="N12" i="36"/>
  <c r="M13" i="36"/>
  <c r="J13" i="36"/>
  <c r="K12" i="36"/>
  <c r="P13" i="36"/>
  <c r="Q12" i="36"/>
  <c r="AI11" i="36"/>
  <c r="AH12" i="36"/>
  <c r="S15" i="36"/>
  <c r="T14" i="36"/>
  <c r="Y11" i="36"/>
  <c r="Z10" i="36"/>
  <c r="E10" i="36"/>
  <c r="D11" i="36"/>
  <c r="AO10" i="36"/>
  <c r="AN11" i="36"/>
  <c r="AQ11" i="36"/>
  <c r="AR10" i="36"/>
  <c r="AE11" i="36"/>
  <c r="AF10" i="36"/>
  <c r="W10" i="36"/>
  <c r="V11" i="36"/>
  <c r="AP32" i="36"/>
  <c r="AR20" i="36" l="1"/>
  <c r="AQ21" i="36"/>
  <c r="AK15" i="36"/>
  <c r="AL14" i="36"/>
  <c r="AF11" i="36"/>
  <c r="AE12" i="36"/>
  <c r="AQ12" i="36"/>
  <c r="AR11" i="36"/>
  <c r="G12" i="36"/>
  <c r="H11" i="36"/>
  <c r="AO11" i="36"/>
  <c r="AN12" i="36"/>
  <c r="Q13" i="36"/>
  <c r="P14" i="36"/>
  <c r="E11" i="36"/>
  <c r="D12" i="36"/>
  <c r="J14" i="36"/>
  <c r="K13" i="36"/>
  <c r="M14" i="36"/>
  <c r="N13" i="36"/>
  <c r="W11" i="36"/>
  <c r="V12" i="36"/>
  <c r="AB12" i="36"/>
  <c r="AC11" i="36"/>
  <c r="Y12" i="36"/>
  <c r="Z11" i="36"/>
  <c r="T15" i="36"/>
  <c r="S16" i="36"/>
  <c r="AH13" i="36"/>
  <c r="AI12" i="36"/>
  <c r="AS32" i="36"/>
  <c r="AQ22" i="36" l="1"/>
  <c r="AR21" i="36"/>
  <c r="M15" i="36"/>
  <c r="N14" i="36"/>
  <c r="K14" i="36"/>
  <c r="J15" i="36"/>
  <c r="T16" i="36"/>
  <c r="S17" i="36"/>
  <c r="Z12" i="36"/>
  <c r="Y13" i="36"/>
  <c r="AL15" i="36"/>
  <c r="AK16" i="36"/>
  <c r="AO12" i="36"/>
  <c r="AN13" i="36"/>
  <c r="AB13" i="36"/>
  <c r="AC12" i="36"/>
  <c r="W12" i="36"/>
  <c r="V13" i="36"/>
  <c r="H12" i="36"/>
  <c r="G13" i="36"/>
  <c r="AI13" i="36"/>
  <c r="AH14" i="36"/>
  <c r="AR12" i="36"/>
  <c r="AQ13" i="36"/>
  <c r="AR13" i="36" s="1"/>
  <c r="E12" i="36"/>
  <c r="D13" i="36"/>
  <c r="AF12" i="36"/>
  <c r="AE13" i="36"/>
  <c r="Q14" i="36"/>
  <c r="P15" i="36"/>
  <c r="AJ32" i="36"/>
  <c r="AG32" i="36"/>
  <c r="AD32" i="36"/>
  <c r="AQ23" i="36" l="1"/>
  <c r="AR22" i="36"/>
  <c r="P16" i="36"/>
  <c r="Q15" i="36"/>
  <c r="AO13" i="36"/>
  <c r="AN14" i="36"/>
  <c r="AL16" i="36"/>
  <c r="AK17" i="36"/>
  <c r="H13" i="36"/>
  <c r="G14" i="36"/>
  <c r="AE14" i="36"/>
  <c r="AF13" i="36"/>
  <c r="K15" i="36"/>
  <c r="J16" i="36"/>
  <c r="E13" i="36"/>
  <c r="D14" i="36"/>
  <c r="AI14" i="36"/>
  <c r="AH15" i="36"/>
  <c r="Z13" i="36"/>
  <c r="Y14" i="36"/>
  <c r="S18" i="36"/>
  <c r="T17" i="36"/>
  <c r="W13" i="36"/>
  <c r="V14" i="36"/>
  <c r="AB14" i="36"/>
  <c r="AC13" i="36"/>
  <c r="M16" i="36"/>
  <c r="N15" i="36"/>
  <c r="AA32" i="36"/>
  <c r="X32" i="36"/>
  <c r="U32" i="36"/>
  <c r="AR23" i="36" l="1"/>
  <c r="AQ24" i="36"/>
  <c r="AE15" i="36"/>
  <c r="AF14" i="36"/>
  <c r="H14" i="36"/>
  <c r="G15" i="36"/>
  <c r="V15" i="36"/>
  <c r="W14" i="36"/>
  <c r="Z14" i="36"/>
  <c r="Y15" i="36"/>
  <c r="AH16" i="36"/>
  <c r="AI15" i="36"/>
  <c r="AK18" i="36"/>
  <c r="AL17" i="36"/>
  <c r="AN15" i="36"/>
  <c r="AO14" i="36"/>
  <c r="K16" i="36"/>
  <c r="J17" i="36"/>
  <c r="S19" i="36"/>
  <c r="T18" i="36"/>
  <c r="D15" i="36"/>
  <c r="E14" i="36"/>
  <c r="N16" i="36"/>
  <c r="M17" i="36"/>
  <c r="AC14" i="36"/>
  <c r="AB15" i="36"/>
  <c r="P17" i="36"/>
  <c r="Q16" i="36"/>
  <c r="L32" i="36"/>
  <c r="O32" i="36"/>
  <c r="R32" i="36"/>
  <c r="AR24" i="36" l="1"/>
  <c r="AQ25" i="36"/>
  <c r="E15" i="36"/>
  <c r="D16" i="36"/>
  <c r="AH17" i="36"/>
  <c r="AI16" i="36"/>
  <c r="W15" i="36"/>
  <c r="V16" i="36"/>
  <c r="AK19" i="36"/>
  <c r="AL18" i="36"/>
  <c r="Z15" i="36"/>
  <c r="Y16" i="36"/>
  <c r="H15" i="36"/>
  <c r="G16" i="36"/>
  <c r="AC15" i="36"/>
  <c r="AB16" i="36"/>
  <c r="N17" i="36"/>
  <c r="M18" i="36"/>
  <c r="S20" i="36"/>
  <c r="T19" i="36"/>
  <c r="K17" i="36"/>
  <c r="J18" i="36"/>
  <c r="P18" i="36"/>
  <c r="Q17" i="36"/>
  <c r="AO15" i="36"/>
  <c r="AN16" i="36"/>
  <c r="AE16" i="36"/>
  <c r="AF15" i="36"/>
  <c r="I32" i="36"/>
  <c r="AQ26" i="36" l="1"/>
  <c r="AR25" i="36"/>
  <c r="Q18" i="36"/>
  <c r="P19" i="36"/>
  <c r="AK20" i="36"/>
  <c r="AL19" i="36"/>
  <c r="S21" i="36"/>
  <c r="T20" i="36"/>
  <c r="V17" i="36"/>
  <c r="W16" i="36"/>
  <c r="J19" i="36"/>
  <c r="K18" i="36"/>
  <c r="AH18" i="36"/>
  <c r="AI17" i="36"/>
  <c r="G17" i="36"/>
  <c r="H16" i="36"/>
  <c r="Y17" i="36"/>
  <c r="Z16" i="36"/>
  <c r="N18" i="36"/>
  <c r="M19" i="36"/>
  <c r="AF16" i="36"/>
  <c r="AE17" i="36"/>
  <c r="AN17" i="36"/>
  <c r="AO16" i="36"/>
  <c r="AC16" i="36"/>
  <c r="AB17" i="36"/>
  <c r="D17" i="36"/>
  <c r="E16" i="36"/>
  <c r="F32" i="36"/>
  <c r="C32" i="36"/>
  <c r="AR26" i="36" l="1"/>
  <c r="AQ27" i="36"/>
  <c r="AF17" i="36"/>
  <c r="AE18" i="36"/>
  <c r="K19" i="36"/>
  <c r="J20" i="36"/>
  <c r="N19" i="36"/>
  <c r="M20" i="36"/>
  <c r="W17" i="36"/>
  <c r="V18" i="36"/>
  <c r="T21" i="36"/>
  <c r="S22" i="36"/>
  <c r="E17" i="36"/>
  <c r="D18" i="36"/>
  <c r="AL20" i="36"/>
  <c r="AK21" i="36"/>
  <c r="AO17" i="36"/>
  <c r="AN18" i="36"/>
  <c r="Q19" i="36"/>
  <c r="P20" i="36"/>
  <c r="Z17" i="36"/>
  <c r="Y18" i="36"/>
  <c r="H17" i="36"/>
  <c r="G18" i="36"/>
  <c r="AC17" i="36"/>
  <c r="AB18" i="36"/>
  <c r="AI18" i="36"/>
  <c r="AH19" i="36"/>
  <c r="AR27" i="36" l="1"/>
  <c r="AQ28" i="36"/>
  <c r="T22" i="36"/>
  <c r="S23" i="36"/>
  <c r="W18" i="36"/>
  <c r="V19" i="36"/>
  <c r="AO18" i="36"/>
  <c r="AN19" i="36"/>
  <c r="E18" i="36"/>
  <c r="D19" i="36"/>
  <c r="Y19" i="36"/>
  <c r="Z18" i="36"/>
  <c r="N20" i="36"/>
  <c r="M21" i="36"/>
  <c r="G19" i="36"/>
  <c r="H18" i="36"/>
  <c r="Q20" i="36"/>
  <c r="P21" i="36"/>
  <c r="AF18" i="36"/>
  <c r="AE19" i="36"/>
  <c r="AI19" i="36"/>
  <c r="AH20" i="36"/>
  <c r="J21" i="36"/>
  <c r="K20" i="36"/>
  <c r="AB19" i="36"/>
  <c r="AC18" i="36"/>
  <c r="AL21" i="36"/>
  <c r="AK22" i="36"/>
  <c r="AQ29" i="36" l="1"/>
  <c r="AR28" i="36"/>
  <c r="K21" i="36"/>
  <c r="J22" i="36"/>
  <c r="AN20" i="36"/>
  <c r="AO19" i="36"/>
  <c r="Z19" i="36"/>
  <c r="Y20" i="36"/>
  <c r="Q21" i="36"/>
  <c r="P22" i="36"/>
  <c r="N21" i="36"/>
  <c r="M22" i="36"/>
  <c r="AI20" i="36"/>
  <c r="AH21" i="36"/>
  <c r="D20" i="36"/>
  <c r="E19" i="36"/>
  <c r="AF19" i="36"/>
  <c r="AE20" i="36"/>
  <c r="AL22" i="36"/>
  <c r="AK23" i="36"/>
  <c r="V20" i="36"/>
  <c r="W19" i="36"/>
  <c r="T23" i="36"/>
  <c r="S24" i="36"/>
  <c r="AC19" i="36"/>
  <c r="AB20" i="36"/>
  <c r="H19" i="36"/>
  <c r="G20" i="36"/>
  <c r="AR29" i="36" l="1"/>
  <c r="AQ30" i="36"/>
  <c r="V21" i="36"/>
  <c r="W20" i="36"/>
  <c r="Q22" i="36"/>
  <c r="P23" i="36"/>
  <c r="AN21" i="36"/>
  <c r="AO20" i="36"/>
  <c r="H20" i="36"/>
  <c r="G21" i="36"/>
  <c r="D21" i="36"/>
  <c r="E20" i="36"/>
  <c r="AB21" i="36"/>
  <c r="AC20" i="36"/>
  <c r="K22" i="36"/>
  <c r="J23" i="36"/>
  <c r="Y21" i="36"/>
  <c r="Z20" i="36"/>
  <c r="AF20" i="36"/>
  <c r="AE21" i="36"/>
  <c r="AL23" i="36"/>
  <c r="AK24" i="36"/>
  <c r="AI21" i="36"/>
  <c r="AH22" i="36"/>
  <c r="T24" i="36"/>
  <c r="S25" i="36"/>
  <c r="N22" i="36"/>
  <c r="M23" i="36"/>
  <c r="AR30" i="36" l="1"/>
  <c r="AQ31" i="36"/>
  <c r="AR31" i="36" s="1"/>
  <c r="AR32" i="36" s="1"/>
  <c r="G22" i="36"/>
  <c r="H21" i="36"/>
  <c r="AH23" i="36"/>
  <c r="AI22" i="36"/>
  <c r="D22" i="36"/>
  <c r="E21" i="36"/>
  <c r="AN22" i="36"/>
  <c r="AO21" i="36"/>
  <c r="AC21" i="36"/>
  <c r="AB22" i="36"/>
  <c r="AF21" i="36"/>
  <c r="AE22" i="36"/>
  <c r="Q23" i="36"/>
  <c r="P24" i="36"/>
  <c r="N23" i="36"/>
  <c r="M24" i="36"/>
  <c r="T25" i="36"/>
  <c r="S26" i="36"/>
  <c r="AK25" i="36"/>
  <c r="AL24" i="36"/>
  <c r="Y22" i="36"/>
  <c r="Z21" i="36"/>
  <c r="J24" i="36"/>
  <c r="K23" i="36"/>
  <c r="V22" i="36"/>
  <c r="W21" i="36"/>
  <c r="AB23" i="36" l="1"/>
  <c r="AC22" i="36"/>
  <c r="AO22" i="36"/>
  <c r="AN23" i="36"/>
  <c r="T26" i="36"/>
  <c r="S27" i="36"/>
  <c r="AI23" i="36"/>
  <c r="AH24" i="36"/>
  <c r="Y23" i="36"/>
  <c r="Z22" i="36"/>
  <c r="AL25" i="36"/>
  <c r="AK26" i="36"/>
  <c r="J25" i="36"/>
  <c r="K24" i="36"/>
  <c r="D23" i="36"/>
  <c r="E22" i="36"/>
  <c r="N24" i="36"/>
  <c r="M25" i="36"/>
  <c r="Q24" i="36"/>
  <c r="P25" i="36"/>
  <c r="W22" i="36"/>
  <c r="V23" i="36"/>
  <c r="G23" i="36"/>
  <c r="H22" i="36"/>
  <c r="AF22" i="36"/>
  <c r="AE23" i="36"/>
  <c r="M26" i="36" l="1"/>
  <c r="N25" i="36"/>
  <c r="E23" i="36"/>
  <c r="D24" i="36"/>
  <c r="AB24" i="36"/>
  <c r="AC23" i="36"/>
  <c r="AI24" i="36"/>
  <c r="AH25" i="36"/>
  <c r="AF23" i="36"/>
  <c r="AE24" i="36"/>
  <c r="J26" i="36"/>
  <c r="K25" i="36"/>
  <c r="T27" i="36"/>
  <c r="S28" i="36"/>
  <c r="AO23" i="36"/>
  <c r="AN24" i="36"/>
  <c r="AL26" i="36"/>
  <c r="AK27" i="36"/>
  <c r="G24" i="36"/>
  <c r="H23" i="36"/>
  <c r="W23" i="36"/>
  <c r="V24" i="36"/>
  <c r="Q25" i="36"/>
  <c r="P26" i="36"/>
  <c r="Y24" i="36"/>
  <c r="Z23" i="36"/>
  <c r="AB25" i="36" l="1"/>
  <c r="AC24" i="36"/>
  <c r="M27" i="36"/>
  <c r="N26" i="36"/>
  <c r="AL27" i="36"/>
  <c r="AK28" i="36"/>
  <c r="AO24" i="36"/>
  <c r="AN25" i="36"/>
  <c r="T28" i="36"/>
  <c r="S29" i="36"/>
  <c r="W24" i="36"/>
  <c r="V25" i="36"/>
  <c r="Z24" i="36"/>
  <c r="Y25" i="36"/>
  <c r="Q26" i="36"/>
  <c r="P27" i="36"/>
  <c r="K26" i="36"/>
  <c r="J27" i="36"/>
  <c r="AE25" i="36"/>
  <c r="AF24" i="36"/>
  <c r="G25" i="36"/>
  <c r="H24" i="36"/>
  <c r="D25" i="36"/>
  <c r="E24" i="36"/>
  <c r="AI25" i="36"/>
  <c r="AH26" i="36"/>
  <c r="AK29" i="36" l="1"/>
  <c r="AL28" i="36"/>
  <c r="W25" i="36"/>
  <c r="V26" i="36"/>
  <c r="AH27" i="36"/>
  <c r="AI26" i="36"/>
  <c r="M28" i="36"/>
  <c r="N27" i="36"/>
  <c r="E25" i="36"/>
  <c r="D26" i="36"/>
  <c r="K27" i="36"/>
  <c r="J28" i="36"/>
  <c r="P28" i="36"/>
  <c r="Q27" i="36"/>
  <c r="Z25" i="36"/>
  <c r="Y26" i="36"/>
  <c r="AB26" i="36"/>
  <c r="AC25" i="36"/>
  <c r="H25" i="36"/>
  <c r="G26" i="36"/>
  <c r="S30" i="36"/>
  <c r="T29" i="36"/>
  <c r="AE26" i="36"/>
  <c r="AF25" i="36"/>
  <c r="AO25" i="36"/>
  <c r="AN26" i="36"/>
  <c r="AN27" i="36" l="1"/>
  <c r="AO26" i="36"/>
  <c r="AB27" i="36"/>
  <c r="AC26" i="36"/>
  <c r="Z26" i="36"/>
  <c r="Y27" i="36"/>
  <c r="AK30" i="36"/>
  <c r="AL29" i="36"/>
  <c r="P29" i="36"/>
  <c r="Q28" i="36"/>
  <c r="W26" i="36"/>
  <c r="V27" i="36"/>
  <c r="N28" i="36"/>
  <c r="M29" i="36"/>
  <c r="AH28" i="36"/>
  <c r="AI27" i="36"/>
  <c r="AE27" i="36"/>
  <c r="AF26" i="36"/>
  <c r="J29" i="36"/>
  <c r="K28" i="36"/>
  <c r="S31" i="36"/>
  <c r="T30" i="36"/>
  <c r="G27" i="36"/>
  <c r="H26" i="36"/>
  <c r="D27" i="36"/>
  <c r="E26" i="36"/>
  <c r="AK31" i="36" l="1"/>
  <c r="AL30" i="36"/>
  <c r="P30" i="36"/>
  <c r="Q29" i="36"/>
  <c r="AE28" i="36"/>
  <c r="AF27" i="36"/>
  <c r="N29" i="36"/>
  <c r="M30" i="36"/>
  <c r="K29" i="36"/>
  <c r="J30" i="36"/>
  <c r="Z27" i="36"/>
  <c r="Y28" i="36"/>
  <c r="AH29" i="36"/>
  <c r="AI28" i="36"/>
  <c r="AO27" i="36"/>
  <c r="AN28" i="36"/>
  <c r="T31" i="36"/>
  <c r="T32" i="36"/>
  <c r="AC27" i="36"/>
  <c r="AB28" i="36"/>
  <c r="E27" i="36"/>
  <c r="D28" i="36"/>
  <c r="H27" i="36"/>
  <c r="G28" i="36"/>
  <c r="W27" i="36"/>
  <c r="V28" i="36"/>
  <c r="AC28" i="36" l="1"/>
  <c r="AB29" i="36"/>
  <c r="J31" i="36"/>
  <c r="K30" i="36"/>
  <c r="M31" i="36"/>
  <c r="N30" i="36"/>
  <c r="G29" i="36"/>
  <c r="H28" i="36"/>
  <c r="AO28" i="36"/>
  <c r="AN29" i="36"/>
  <c r="W28" i="36"/>
  <c r="V29" i="36"/>
  <c r="AF28" i="36"/>
  <c r="AE29" i="36"/>
  <c r="P31" i="36"/>
  <c r="Q30" i="36"/>
  <c r="AH30" i="36"/>
  <c r="AI29" i="36"/>
  <c r="E28" i="36"/>
  <c r="D29" i="36"/>
  <c r="Z28" i="36"/>
  <c r="Y29" i="36"/>
  <c r="AL31" i="36"/>
  <c r="Z29" i="36" l="1"/>
  <c r="Y30" i="36"/>
  <c r="H29" i="36"/>
  <c r="G30" i="36"/>
  <c r="AO29" i="36"/>
  <c r="AN30" i="36"/>
  <c r="AI30" i="36"/>
  <c r="AH31" i="36"/>
  <c r="E29" i="36"/>
  <c r="D30" i="36"/>
  <c r="Q31" i="36"/>
  <c r="Q32" i="36"/>
  <c r="AC29" i="36"/>
  <c r="AB30" i="36"/>
  <c r="K31" i="36"/>
  <c r="K32" i="36"/>
  <c r="AF29" i="36"/>
  <c r="AE30" i="36"/>
  <c r="N31" i="36"/>
  <c r="N32" i="36"/>
  <c r="AL32" i="36"/>
  <c r="W29" i="36"/>
  <c r="V30" i="36"/>
  <c r="AI31" i="36" l="1"/>
  <c r="AI32" i="36"/>
  <c r="W30" i="36"/>
  <c r="V31" i="36"/>
  <c r="E30" i="36"/>
  <c r="D31" i="36"/>
  <c r="AF30" i="36"/>
  <c r="AE31" i="36"/>
  <c r="H30" i="36"/>
  <c r="G31" i="36"/>
  <c r="Z30" i="36"/>
  <c r="Y31" i="36"/>
  <c r="AN31" i="36"/>
  <c r="AO30" i="36"/>
  <c r="AC30" i="36"/>
  <c r="AB31" i="36"/>
  <c r="H31" i="36" l="1"/>
  <c r="H32" i="36"/>
  <c r="Z31" i="36"/>
  <c r="Z32" i="36"/>
  <c r="AF31" i="36"/>
  <c r="AF32" i="36"/>
  <c r="AC31" i="36"/>
  <c r="AC32" i="36"/>
  <c r="E31" i="36"/>
  <c r="E32" i="36"/>
  <c r="W31" i="36"/>
  <c r="W32" i="36"/>
  <c r="AO31" i="36"/>
  <c r="AO32" i="36"/>
  <c r="B33" i="36" l="1"/>
</calcChain>
</file>

<file path=xl/sharedStrings.xml><?xml version="1.0" encoding="utf-8"?>
<sst xmlns="http://schemas.openxmlformats.org/spreadsheetml/2006/main" count="276" uniqueCount="84">
  <si>
    <t>NAPLATNA POSTAJA</t>
  </si>
  <si>
    <t>BROJ NAPLATNIH KUĆICA TIP 1</t>
  </si>
  <si>
    <t>BROJ  NAPLATNIH KUĆICA TIP 2</t>
  </si>
  <si>
    <t xml:space="preserve">KVADRATURA (m2) </t>
  </si>
  <si>
    <t>BROJ  NAPLATNIH KUĆICA TIP 3</t>
  </si>
  <si>
    <t>AUTOCESTA</t>
  </si>
  <si>
    <t>BROJ NAPLATNIH KUĆICA TIP 4</t>
  </si>
  <si>
    <t>BROJ NAPLATNIH KUĆICA TIP 5</t>
  </si>
  <si>
    <t>BROJ NAPLATNIH KUĆICA TIP 6</t>
  </si>
  <si>
    <t>UKUPNO (m2)</t>
  </si>
  <si>
    <t>Širina</t>
  </si>
  <si>
    <t>Visina</t>
  </si>
  <si>
    <t>Komada</t>
  </si>
  <si>
    <t>Ukupno m2</t>
  </si>
  <si>
    <t>Prednji prozor</t>
  </si>
  <si>
    <t>Bočni prozor</t>
  </si>
  <si>
    <t>Vrata</t>
  </si>
  <si>
    <t>Zadnji prozor</t>
  </si>
  <si>
    <t>Sveukupno m2</t>
  </si>
  <si>
    <t>Zadnji prozor - oberliht</t>
  </si>
  <si>
    <t>BROJ NAPLATNIH KUĆICA TIP 7</t>
  </si>
  <si>
    <t>BROJ NAPLATNIH KUĆICA TIP 8</t>
  </si>
  <si>
    <t>BROJ NAPLATNIH KUĆICA TIP 9</t>
  </si>
  <si>
    <t>BROJ NAPLATNIH KUĆICA TIP 10</t>
  </si>
  <si>
    <t>BROJ NAPLATNIH KUĆICA TIP 11</t>
  </si>
  <si>
    <t>BROJ NAPLATNIH KUĆICA TIP 12</t>
  </si>
  <si>
    <t>A</t>
  </si>
  <si>
    <t>B</t>
  </si>
  <si>
    <t>C</t>
  </si>
  <si>
    <t>D</t>
  </si>
  <si>
    <t>E</t>
  </si>
  <si>
    <t>F</t>
  </si>
  <si>
    <t>DAVAČ KARTICA</t>
  </si>
  <si>
    <t>Prednja strana</t>
  </si>
  <si>
    <t>UKUPNO KUĆICA/DAVAČA KARTICA</t>
  </si>
  <si>
    <t xml:space="preserve">TIP KUĆICE 1 </t>
  </si>
  <si>
    <t xml:space="preserve">TIP KUĆICE 2 </t>
  </si>
  <si>
    <t>TIP KUĆICE 3</t>
  </si>
  <si>
    <t xml:space="preserve">TIP KUĆICE 4 </t>
  </si>
  <si>
    <t xml:space="preserve">TIP KUĆICE 5 </t>
  </si>
  <si>
    <t xml:space="preserve">TIP KUĆICE 7 </t>
  </si>
  <si>
    <t xml:space="preserve">TIP KUĆICE 8  </t>
  </si>
  <si>
    <t xml:space="preserve">TIP KUĆICE 9 </t>
  </si>
  <si>
    <t xml:space="preserve">TIP KUĆICE 10 </t>
  </si>
  <si>
    <t xml:space="preserve">TIP KUĆICE 11 </t>
  </si>
  <si>
    <t>TIP KUĆICE 12</t>
  </si>
  <si>
    <t xml:space="preserve">Zadnji prozor - oberliht 2 </t>
  </si>
  <si>
    <t>Bočni prozor 2</t>
  </si>
  <si>
    <t>TIP KUĆICE 6</t>
  </si>
  <si>
    <t>TIP KUĆICE 13</t>
  </si>
  <si>
    <t>Ogulin</t>
  </si>
  <si>
    <t>Brinje</t>
  </si>
  <si>
    <t>Žuta Lokva</t>
  </si>
  <si>
    <t>Otočac</t>
  </si>
  <si>
    <t>Perušić</t>
  </si>
  <si>
    <t>Gospić</t>
  </si>
  <si>
    <t>Gornja Ploča</t>
  </si>
  <si>
    <t>Sveti Rok</t>
  </si>
  <si>
    <t>Maslenica</t>
  </si>
  <si>
    <t>Posedarje</t>
  </si>
  <si>
    <t>Zadar-zapad</t>
  </si>
  <si>
    <t>Zadar-istok</t>
  </si>
  <si>
    <t>Benkovac</t>
  </si>
  <si>
    <t>Pirovac</t>
  </si>
  <si>
    <t>Skradin</t>
  </si>
  <si>
    <t>Šibenik</t>
  </si>
  <si>
    <t>Vrpolje</t>
  </si>
  <si>
    <t>Prgomet</t>
  </si>
  <si>
    <t>Vučevica</t>
  </si>
  <si>
    <t>Dugopolje</t>
  </si>
  <si>
    <t>Bisko</t>
  </si>
  <si>
    <t>Blato N/C</t>
  </si>
  <si>
    <t>Šestanovac</t>
  </si>
  <si>
    <t>Zagvozd</t>
  </si>
  <si>
    <t>Ravča</t>
  </si>
  <si>
    <t>Vrgorac</t>
  </si>
  <si>
    <t>Karamatići</t>
  </si>
  <si>
    <t>BROJ NAPLATNIH KUĆICA TIP 13</t>
  </si>
  <si>
    <t>Bočna strana</t>
  </si>
  <si>
    <t>TIPOVI NAPLATNIH KUĆICA NA AUTOCESTI A1 i A10</t>
  </si>
  <si>
    <t>RASPORED TIPOVA NAPLATNIH KUĆICA I PRIPADAJUĆE OPREME NA AUTOCESTI A1</t>
  </si>
  <si>
    <t>A1</t>
  </si>
  <si>
    <t>UKUPNO A1</t>
  </si>
  <si>
    <t>SVEUKUPNO 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</si>
</sst>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Border="1"/>
    <xf numFmtId="0" fontId="2" fillId="0" borderId="0" xfId="0" applyFont="1" applyAlignment="1">
      <alignment vertical="top"/>
    </xf>
    <xf numFmtId="0" fontId="2" fillId="0" borderId="9" xfId="0" applyFont="1" applyBorder="1" applyAlignment="1">
      <alignment vertical="top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 applyProtection="1">
      <alignment horizontal="center" vertical="center"/>
      <protection locked="0"/>
    </xf>
    <xf numFmtId="2" fontId="3" fillId="2" borderId="0" xfId="0" applyNumberFormat="1" applyFont="1" applyFill="1" applyBorder="1" applyAlignment="1" applyProtection="1">
      <alignment horizontal="center" vertical="center"/>
      <protection locked="0"/>
    </xf>
    <xf numFmtId="2" fontId="7" fillId="2" borderId="0" xfId="0" applyNumberFormat="1" applyFont="1" applyFill="1" applyBorder="1" applyAlignment="1" applyProtection="1">
      <alignment horizontal="center" vertical="center"/>
      <protection locked="0"/>
    </xf>
    <xf numFmtId="1" fontId="2" fillId="2" borderId="0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2" fontId="7" fillId="4" borderId="7" xfId="0" applyNumberFormat="1" applyFont="1" applyFill="1" applyBorder="1" applyAlignment="1" applyProtection="1">
      <alignment horizontal="center" vertical="center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2" fontId="7" fillId="4" borderId="5" xfId="0" applyNumberFormat="1" applyFont="1" applyFill="1" applyBorder="1" applyAlignment="1" applyProtection="1">
      <alignment horizontal="center" vertical="center"/>
      <protection locked="0"/>
    </xf>
    <xf numFmtId="2" fontId="7" fillId="4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2" xfId="0" applyNumberFormat="1" applyFont="1" applyFill="1" applyBorder="1" applyAlignment="1" applyProtection="1">
      <alignment horizontal="center" vertical="center"/>
      <protection locked="0"/>
    </xf>
    <xf numFmtId="164" fontId="5" fillId="3" borderId="14" xfId="0" applyNumberFormat="1" applyFont="1" applyFill="1" applyBorder="1" applyAlignment="1" applyProtection="1">
      <alignment horizontal="center" vertical="center"/>
      <protection locked="0"/>
    </xf>
    <xf numFmtId="2" fontId="5" fillId="3" borderId="15" xfId="0" applyNumberFormat="1" applyFont="1" applyFill="1" applyBorder="1" applyAlignment="1" applyProtection="1">
      <alignment horizontal="center" vertical="center"/>
      <protection locked="0"/>
    </xf>
    <xf numFmtId="49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2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4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13" xfId="0" applyNumberFormat="1" applyFont="1" applyFill="1" applyBorder="1" applyAlignment="1" applyProtection="1">
      <alignment horizontal="center" vertical="center" wrapText="1"/>
      <protection locked="0"/>
    </xf>
    <xf numFmtId="164" fontId="0" fillId="8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1" xfId="0" applyNumberFormat="1" applyFont="1" applyFill="1" applyBorder="1" applyAlignment="1">
      <alignment horizontal="center" vertical="center"/>
    </xf>
    <xf numFmtId="1" fontId="0" fillId="2" borderId="1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8" borderId="14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1" fontId="3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alignment horizontal="center" vertical="center"/>
      <protection locked="0"/>
    </xf>
    <xf numFmtId="2" fontId="3" fillId="2" borderId="18" xfId="0" applyNumberFormat="1" applyFont="1" applyFill="1" applyBorder="1" applyAlignment="1" applyProtection="1">
      <alignment horizontal="center" vertical="center"/>
      <protection locked="0"/>
    </xf>
    <xf numFmtId="2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6" fillId="9" borderId="16" xfId="0" applyFont="1" applyFill="1" applyBorder="1"/>
    <xf numFmtId="2" fontId="6" fillId="9" borderId="17" xfId="0" applyNumberFormat="1" applyFont="1" applyFill="1" applyBorder="1" applyAlignment="1">
      <alignment horizontal="center" vertical="center"/>
    </xf>
    <xf numFmtId="1" fontId="3" fillId="4" borderId="19" xfId="0" applyNumberFormat="1" applyFont="1" applyFill="1" applyBorder="1" applyAlignment="1" applyProtection="1">
      <alignment horizontal="left" vertical="top" wrapText="1"/>
      <protection locked="0"/>
    </xf>
    <xf numFmtId="1" fontId="3" fillId="4" borderId="20" xfId="0" applyNumberFormat="1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wrapText="1"/>
    </xf>
    <xf numFmtId="0" fontId="6" fillId="6" borderId="10" xfId="0" applyFont="1" applyFill="1" applyBorder="1" applyAlignment="1">
      <alignment horizontal="center" wrapText="1"/>
    </xf>
    <xf numFmtId="0" fontId="6" fillId="6" borderId="6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Obično 2" xfId="1"/>
  </cellStyles>
  <dxfs count="0"/>
  <tableStyles count="0" defaultTableStyle="TableStyleMedium2" defaultPivotStyle="PivotStyleLight16"/>
  <colors>
    <mruColors>
      <color rgb="FF0000FF"/>
      <color rgb="FFCCFFFF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159</xdr:row>
      <xdr:rowOff>31750</xdr:rowOff>
    </xdr:from>
    <xdr:to>
      <xdr:col>11</xdr:col>
      <xdr:colOff>286431</xdr:colOff>
      <xdr:row>200</xdr:row>
      <xdr:rowOff>72821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21250"/>
          <a:ext cx="6922181" cy="7851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346768</xdr:colOff>
      <xdr:row>52</xdr:row>
      <xdr:rowOff>152400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82518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11</xdr:col>
      <xdr:colOff>362822</xdr:colOff>
      <xdr:row>105</xdr:row>
      <xdr:rowOff>152400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96500"/>
          <a:ext cx="6998572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11</xdr:col>
      <xdr:colOff>353884</xdr:colOff>
      <xdr:row>158</xdr:row>
      <xdr:rowOff>152400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93000"/>
          <a:ext cx="6989634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7"/>
  <sheetViews>
    <sheetView tabSelected="1" zoomScaleNormal="100" zoomScaleSheetLayoutView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H56" sqref="H56"/>
    </sheetView>
  </sheetViews>
  <sheetFormatPr defaultColWidth="9.140625" defaultRowHeight="15" x14ac:dyDescent="0.25"/>
  <cols>
    <col min="1" max="1" width="20.28515625" style="1" customWidth="1"/>
    <col min="2" max="2" width="16.85546875" style="1" customWidth="1"/>
    <col min="3" max="7" width="13.42578125" style="1" customWidth="1"/>
    <col min="8" max="8" width="17" style="1" customWidth="1"/>
    <col min="9" max="9" width="15.42578125" style="1" customWidth="1"/>
    <col min="10" max="44" width="13.42578125" style="1" customWidth="1"/>
    <col min="45" max="45" width="16.7109375" style="1" customWidth="1"/>
    <col min="46" max="16384" width="9.140625" style="1"/>
  </cols>
  <sheetData>
    <row r="1" spans="1:45" ht="15" customHeight="1" x14ac:dyDescent="0.25">
      <c r="A1" s="4"/>
      <c r="B1" s="4"/>
      <c r="C1" s="54" t="s">
        <v>80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 t="s">
        <v>80</v>
      </c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 t="s">
        <v>80</v>
      </c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 t="s">
        <v>80</v>
      </c>
      <c r="AN1" s="54"/>
      <c r="AO1" s="54"/>
      <c r="AP1" s="54"/>
      <c r="AQ1" s="54"/>
      <c r="AR1" s="54"/>
      <c r="AS1" s="54"/>
    </row>
    <row r="2" spans="1:45" ht="15" customHeight="1" x14ac:dyDescent="0.25">
      <c r="A2" s="4"/>
      <c r="B2" s="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</row>
    <row r="3" spans="1:45" ht="42.75" customHeight="1" thickBot="1" x14ac:dyDescent="0.3">
      <c r="A3" s="5"/>
      <c r="B3" s="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spans="1:45" ht="45.75" thickBot="1" x14ac:dyDescent="0.3">
      <c r="A4" s="37" t="s">
        <v>5</v>
      </c>
      <c r="B4" s="38" t="s">
        <v>0</v>
      </c>
      <c r="C4" s="30" t="s">
        <v>1</v>
      </c>
      <c r="D4" s="31" t="s">
        <v>3</v>
      </c>
      <c r="E4" s="32" t="s">
        <v>9</v>
      </c>
      <c r="F4" s="30" t="s">
        <v>2</v>
      </c>
      <c r="G4" s="31" t="s">
        <v>3</v>
      </c>
      <c r="H4" s="32" t="s">
        <v>9</v>
      </c>
      <c r="I4" s="33" t="s">
        <v>4</v>
      </c>
      <c r="J4" s="31" t="s">
        <v>3</v>
      </c>
      <c r="K4" s="32" t="s">
        <v>9</v>
      </c>
      <c r="L4" s="30" t="s">
        <v>6</v>
      </c>
      <c r="M4" s="31" t="s">
        <v>3</v>
      </c>
      <c r="N4" s="32" t="s">
        <v>9</v>
      </c>
      <c r="O4" s="30" t="s">
        <v>7</v>
      </c>
      <c r="P4" s="31" t="s">
        <v>3</v>
      </c>
      <c r="Q4" s="32" t="s">
        <v>9</v>
      </c>
      <c r="R4" s="30" t="s">
        <v>8</v>
      </c>
      <c r="S4" s="31" t="s">
        <v>3</v>
      </c>
      <c r="T4" s="32" t="s">
        <v>9</v>
      </c>
      <c r="U4" s="30" t="s">
        <v>20</v>
      </c>
      <c r="V4" s="31" t="s">
        <v>3</v>
      </c>
      <c r="W4" s="32" t="s">
        <v>9</v>
      </c>
      <c r="X4" s="30" t="s">
        <v>21</v>
      </c>
      <c r="Y4" s="31" t="s">
        <v>3</v>
      </c>
      <c r="Z4" s="32" t="s">
        <v>9</v>
      </c>
      <c r="AA4" s="30" t="s">
        <v>22</v>
      </c>
      <c r="AB4" s="31" t="s">
        <v>3</v>
      </c>
      <c r="AC4" s="32" t="s">
        <v>9</v>
      </c>
      <c r="AD4" s="30" t="s">
        <v>23</v>
      </c>
      <c r="AE4" s="31" t="s">
        <v>3</v>
      </c>
      <c r="AF4" s="32" t="s">
        <v>9</v>
      </c>
      <c r="AG4" s="30" t="s">
        <v>24</v>
      </c>
      <c r="AH4" s="31" t="s">
        <v>3</v>
      </c>
      <c r="AI4" s="32" t="s">
        <v>9</v>
      </c>
      <c r="AJ4" s="30" t="s">
        <v>25</v>
      </c>
      <c r="AK4" s="31" t="s">
        <v>3</v>
      </c>
      <c r="AL4" s="32" t="s">
        <v>9</v>
      </c>
      <c r="AM4" s="30" t="s">
        <v>77</v>
      </c>
      <c r="AN4" s="31" t="s">
        <v>3</v>
      </c>
      <c r="AO4" s="32" t="s">
        <v>9</v>
      </c>
      <c r="AP4" s="30" t="s">
        <v>32</v>
      </c>
      <c r="AQ4" s="31" t="s">
        <v>3</v>
      </c>
      <c r="AR4" s="32" t="s">
        <v>9</v>
      </c>
      <c r="AS4" s="16" t="s">
        <v>34</v>
      </c>
    </row>
    <row r="5" spans="1:45" s="2" customFormat="1" x14ac:dyDescent="0.25">
      <c r="A5" s="62" t="s">
        <v>81</v>
      </c>
      <c r="B5" s="45" t="s">
        <v>50</v>
      </c>
      <c r="C5" s="27">
        <v>3</v>
      </c>
      <c r="D5" s="28">
        <f>'MJERE KUĆICA'!H10</f>
        <v>4.8756000000000004</v>
      </c>
      <c r="E5" s="29">
        <f t="shared" ref="E5:E31" si="0">C5*D5</f>
        <v>14.626800000000001</v>
      </c>
      <c r="F5" s="27"/>
      <c r="G5" s="28">
        <f>'MJERE KUĆICA'!H19</f>
        <v>4.4956000000000005</v>
      </c>
      <c r="H5" s="29">
        <f t="shared" ref="H5:H31" si="1">F5*G5</f>
        <v>0</v>
      </c>
      <c r="I5" s="27"/>
      <c r="J5" s="28">
        <f>'MJERE KUĆICA'!H27</f>
        <v>4.79</v>
      </c>
      <c r="K5" s="29">
        <f t="shared" ref="K5:K31" si="2">I5*J5</f>
        <v>0</v>
      </c>
      <c r="L5" s="27"/>
      <c r="M5" s="28">
        <f>'MJERE KUĆICA'!H35</f>
        <v>4.5072000000000001</v>
      </c>
      <c r="N5" s="29">
        <f t="shared" ref="N5:N31" si="3">L5*M5</f>
        <v>0</v>
      </c>
      <c r="O5" s="27"/>
      <c r="P5" s="28">
        <f>'MJERE KUĆICA'!H43</f>
        <v>4.79</v>
      </c>
      <c r="Q5" s="29">
        <f t="shared" ref="Q5:Q31" si="4">O5*P5</f>
        <v>0</v>
      </c>
      <c r="R5" s="27"/>
      <c r="S5" s="28">
        <f>'MJERE KUĆICA'!H53</f>
        <v>4.7656000000000001</v>
      </c>
      <c r="T5" s="29">
        <f t="shared" ref="T5:T31" si="5">R5*S5</f>
        <v>0</v>
      </c>
      <c r="U5" s="27"/>
      <c r="V5" s="28">
        <f>'MJERE KUĆICA'!H61</f>
        <v>4.9424999999999999</v>
      </c>
      <c r="W5" s="29">
        <f t="shared" ref="W5:W31" si="6">U5*V5</f>
        <v>0</v>
      </c>
      <c r="X5" s="27"/>
      <c r="Y5" s="28">
        <f>'MJERE KUĆICA'!H69</f>
        <v>5.1988000000000003</v>
      </c>
      <c r="Z5" s="29">
        <f t="shared" ref="Z5:Z31" si="7">X5*Y5</f>
        <v>0</v>
      </c>
      <c r="AA5" s="27"/>
      <c r="AB5" s="28">
        <f>'MJERE KUĆICA'!H77</f>
        <v>4.6847000000000003</v>
      </c>
      <c r="AC5" s="29">
        <f t="shared" ref="AC5:AC31" si="8">AA5*AB5</f>
        <v>0</v>
      </c>
      <c r="AD5" s="27"/>
      <c r="AE5" s="28">
        <f>'MJERE KUĆICA'!H85</f>
        <v>4.2701999999999991</v>
      </c>
      <c r="AF5" s="29">
        <f t="shared" ref="AF5:AF31" si="9">AD5*AE5</f>
        <v>0</v>
      </c>
      <c r="AG5" s="27"/>
      <c r="AH5" s="28">
        <f>'MJERE KUĆICA'!H93</f>
        <v>4.3541999999999996</v>
      </c>
      <c r="AI5" s="29">
        <f t="shared" ref="AI5:AI31" si="10">AG5*AH5</f>
        <v>0</v>
      </c>
      <c r="AJ5" s="27"/>
      <c r="AK5" s="28">
        <f>'MJERE KUĆICA'!H101</f>
        <v>4.2285000000000004</v>
      </c>
      <c r="AL5" s="29">
        <f t="shared" ref="AL5:AL31" si="11">AJ5*AK5</f>
        <v>0</v>
      </c>
      <c r="AM5" s="27"/>
      <c r="AN5" s="28">
        <f>'MJERE KUĆICA'!H108</f>
        <v>2.5489999999999999</v>
      </c>
      <c r="AO5" s="29">
        <f t="shared" ref="AO5:AO31" si="12">AM5*AN5</f>
        <v>0</v>
      </c>
      <c r="AP5" s="27"/>
      <c r="AQ5" s="28">
        <f>'MJERE KUĆICA'!H114</f>
        <v>2.4192</v>
      </c>
      <c r="AR5" s="29">
        <f t="shared" ref="AR5:AR31" si="13">AP5*AQ5</f>
        <v>0</v>
      </c>
      <c r="AS5" s="40">
        <f>C5+F5+I5+L5+O5+R5+U5+X5+AA5+AD5+AG5+AJ5+AM5+AP5</f>
        <v>3</v>
      </c>
    </row>
    <row r="6" spans="1:45" s="2" customFormat="1" x14ac:dyDescent="0.25">
      <c r="A6" s="63"/>
      <c r="B6" s="46" t="s">
        <v>51</v>
      </c>
      <c r="C6" s="27">
        <v>4</v>
      </c>
      <c r="D6" s="28">
        <f>D5</f>
        <v>4.8756000000000004</v>
      </c>
      <c r="E6" s="29">
        <f t="shared" si="0"/>
        <v>19.502400000000002</v>
      </c>
      <c r="F6" s="27"/>
      <c r="G6" s="28">
        <f>G5</f>
        <v>4.4956000000000005</v>
      </c>
      <c r="H6" s="29">
        <f t="shared" si="1"/>
        <v>0</v>
      </c>
      <c r="I6" s="27"/>
      <c r="J6" s="28">
        <f>J5</f>
        <v>4.79</v>
      </c>
      <c r="K6" s="29">
        <f t="shared" si="2"/>
        <v>0</v>
      </c>
      <c r="L6" s="27"/>
      <c r="M6" s="28">
        <f>M5</f>
        <v>4.5072000000000001</v>
      </c>
      <c r="N6" s="29">
        <f t="shared" si="3"/>
        <v>0</v>
      </c>
      <c r="O6" s="27"/>
      <c r="P6" s="28">
        <f>P5</f>
        <v>4.79</v>
      </c>
      <c r="Q6" s="29">
        <f t="shared" si="4"/>
        <v>0</v>
      </c>
      <c r="R6" s="27"/>
      <c r="S6" s="28">
        <f>S5</f>
        <v>4.7656000000000001</v>
      </c>
      <c r="T6" s="29">
        <f t="shared" si="5"/>
        <v>0</v>
      </c>
      <c r="U6" s="27"/>
      <c r="V6" s="28">
        <f>V5</f>
        <v>4.9424999999999999</v>
      </c>
      <c r="W6" s="29">
        <f t="shared" si="6"/>
        <v>0</v>
      </c>
      <c r="X6" s="27"/>
      <c r="Y6" s="28">
        <f>Y5</f>
        <v>5.1988000000000003</v>
      </c>
      <c r="Z6" s="29">
        <f t="shared" si="7"/>
        <v>0</v>
      </c>
      <c r="AA6" s="27"/>
      <c r="AB6" s="28">
        <f>AB5</f>
        <v>4.6847000000000003</v>
      </c>
      <c r="AC6" s="29">
        <f t="shared" si="8"/>
        <v>0</v>
      </c>
      <c r="AD6" s="27"/>
      <c r="AE6" s="28">
        <f>AE5</f>
        <v>4.2701999999999991</v>
      </c>
      <c r="AF6" s="29">
        <f t="shared" si="9"/>
        <v>0</v>
      </c>
      <c r="AG6" s="27"/>
      <c r="AH6" s="28">
        <f>AH5</f>
        <v>4.3541999999999996</v>
      </c>
      <c r="AI6" s="29">
        <f t="shared" si="10"/>
        <v>0</v>
      </c>
      <c r="AJ6" s="27"/>
      <c r="AK6" s="28">
        <f>AK5</f>
        <v>4.2285000000000004</v>
      </c>
      <c r="AL6" s="29">
        <f t="shared" si="11"/>
        <v>0</v>
      </c>
      <c r="AM6" s="27"/>
      <c r="AN6" s="28">
        <f>AN5</f>
        <v>2.5489999999999999</v>
      </c>
      <c r="AO6" s="29">
        <f t="shared" si="12"/>
        <v>0</v>
      </c>
      <c r="AP6" s="27"/>
      <c r="AQ6" s="28">
        <f>AQ5</f>
        <v>2.4192</v>
      </c>
      <c r="AR6" s="29">
        <f t="shared" si="13"/>
        <v>0</v>
      </c>
      <c r="AS6" s="40">
        <f t="shared" ref="AS6:AS31" si="14">C6+F6+I6+L6+O6+R6+U6+X6+AA6+AD6+AG6+AJ6+AM6+AP6</f>
        <v>4</v>
      </c>
    </row>
    <row r="7" spans="1:45" s="2" customFormat="1" x14ac:dyDescent="0.25">
      <c r="A7" s="63"/>
      <c r="B7" s="46" t="s">
        <v>52</v>
      </c>
      <c r="C7" s="27">
        <v>4</v>
      </c>
      <c r="D7" s="28">
        <f t="shared" ref="D7:D31" si="15">D6</f>
        <v>4.8756000000000004</v>
      </c>
      <c r="E7" s="29">
        <f t="shared" si="0"/>
        <v>19.502400000000002</v>
      </c>
      <c r="F7" s="27"/>
      <c r="G7" s="28">
        <f t="shared" ref="G7:G31" si="16">G6</f>
        <v>4.4956000000000005</v>
      </c>
      <c r="H7" s="29">
        <f t="shared" si="1"/>
        <v>0</v>
      </c>
      <c r="I7" s="27"/>
      <c r="J7" s="28">
        <f t="shared" ref="J7:J31" si="17">J6</f>
        <v>4.79</v>
      </c>
      <c r="K7" s="29">
        <f t="shared" si="2"/>
        <v>0</v>
      </c>
      <c r="L7" s="27"/>
      <c r="M7" s="28">
        <f t="shared" ref="M7:M31" si="18">M6</f>
        <v>4.5072000000000001</v>
      </c>
      <c r="N7" s="29">
        <f t="shared" si="3"/>
        <v>0</v>
      </c>
      <c r="O7" s="27"/>
      <c r="P7" s="28">
        <f t="shared" ref="P7:P31" si="19">P6</f>
        <v>4.79</v>
      </c>
      <c r="Q7" s="29">
        <f t="shared" si="4"/>
        <v>0</v>
      </c>
      <c r="R7" s="27"/>
      <c r="S7" s="28">
        <f t="shared" ref="S7:S31" si="20">S6</f>
        <v>4.7656000000000001</v>
      </c>
      <c r="T7" s="29">
        <f t="shared" si="5"/>
        <v>0</v>
      </c>
      <c r="U7" s="27"/>
      <c r="V7" s="28">
        <f t="shared" ref="V7:V31" si="21">V6</f>
        <v>4.9424999999999999</v>
      </c>
      <c r="W7" s="29">
        <f t="shared" si="6"/>
        <v>0</v>
      </c>
      <c r="X7" s="27"/>
      <c r="Y7" s="28">
        <f t="shared" ref="Y7:Y31" si="22">Y6</f>
        <v>5.1988000000000003</v>
      </c>
      <c r="Z7" s="29">
        <f t="shared" si="7"/>
        <v>0</v>
      </c>
      <c r="AA7" s="27"/>
      <c r="AB7" s="28">
        <f t="shared" ref="AB7:AB31" si="23">AB6</f>
        <v>4.6847000000000003</v>
      </c>
      <c r="AC7" s="29">
        <f t="shared" si="8"/>
        <v>0</v>
      </c>
      <c r="AD7" s="27"/>
      <c r="AE7" s="28">
        <f t="shared" ref="AE7:AE31" si="24">AE6</f>
        <v>4.2701999999999991</v>
      </c>
      <c r="AF7" s="29">
        <f t="shared" si="9"/>
        <v>0</v>
      </c>
      <c r="AG7" s="27"/>
      <c r="AH7" s="28">
        <f t="shared" ref="AH7:AH31" si="25">AH6</f>
        <v>4.3541999999999996</v>
      </c>
      <c r="AI7" s="29">
        <f t="shared" si="10"/>
        <v>0</v>
      </c>
      <c r="AJ7" s="27"/>
      <c r="AK7" s="28">
        <f t="shared" ref="AK7:AK31" si="26">AK6</f>
        <v>4.2285000000000004</v>
      </c>
      <c r="AL7" s="29">
        <f t="shared" si="11"/>
        <v>0</v>
      </c>
      <c r="AM7" s="27"/>
      <c r="AN7" s="28">
        <f t="shared" ref="AN7:AN31" si="27">AN6</f>
        <v>2.5489999999999999</v>
      </c>
      <c r="AO7" s="29">
        <f t="shared" si="12"/>
        <v>0</v>
      </c>
      <c r="AP7" s="27"/>
      <c r="AQ7" s="28">
        <f t="shared" ref="AQ7:AQ31" si="28">AQ6</f>
        <v>2.4192</v>
      </c>
      <c r="AR7" s="29">
        <f t="shared" si="13"/>
        <v>0</v>
      </c>
      <c r="AS7" s="40">
        <f t="shared" si="14"/>
        <v>4</v>
      </c>
    </row>
    <row r="8" spans="1:45" s="2" customFormat="1" x14ac:dyDescent="0.25">
      <c r="A8" s="63"/>
      <c r="B8" s="46" t="s">
        <v>53</v>
      </c>
      <c r="C8" s="27">
        <v>5</v>
      </c>
      <c r="D8" s="28">
        <f t="shared" si="15"/>
        <v>4.8756000000000004</v>
      </c>
      <c r="E8" s="29">
        <f t="shared" si="0"/>
        <v>24.378</v>
      </c>
      <c r="F8" s="27"/>
      <c r="G8" s="28">
        <f t="shared" si="16"/>
        <v>4.4956000000000005</v>
      </c>
      <c r="H8" s="29">
        <f t="shared" si="1"/>
        <v>0</v>
      </c>
      <c r="I8" s="27"/>
      <c r="J8" s="28">
        <f t="shared" si="17"/>
        <v>4.79</v>
      </c>
      <c r="K8" s="29">
        <f t="shared" si="2"/>
        <v>0</v>
      </c>
      <c r="L8" s="27"/>
      <c r="M8" s="28">
        <f t="shared" si="18"/>
        <v>4.5072000000000001</v>
      </c>
      <c r="N8" s="29">
        <f t="shared" si="3"/>
        <v>0</v>
      </c>
      <c r="O8" s="27"/>
      <c r="P8" s="28">
        <f t="shared" si="19"/>
        <v>4.79</v>
      </c>
      <c r="Q8" s="29">
        <f t="shared" si="4"/>
        <v>0</v>
      </c>
      <c r="R8" s="27"/>
      <c r="S8" s="28">
        <f t="shared" si="20"/>
        <v>4.7656000000000001</v>
      </c>
      <c r="T8" s="29">
        <f t="shared" si="5"/>
        <v>0</v>
      </c>
      <c r="U8" s="27"/>
      <c r="V8" s="28">
        <f t="shared" si="21"/>
        <v>4.9424999999999999</v>
      </c>
      <c r="W8" s="29">
        <f t="shared" si="6"/>
        <v>0</v>
      </c>
      <c r="X8" s="27"/>
      <c r="Y8" s="28">
        <f t="shared" si="22"/>
        <v>5.1988000000000003</v>
      </c>
      <c r="Z8" s="29">
        <f t="shared" si="7"/>
        <v>0</v>
      </c>
      <c r="AA8" s="27"/>
      <c r="AB8" s="28">
        <f t="shared" si="23"/>
        <v>4.6847000000000003</v>
      </c>
      <c r="AC8" s="29">
        <f t="shared" si="8"/>
        <v>0</v>
      </c>
      <c r="AD8" s="27"/>
      <c r="AE8" s="28">
        <f t="shared" si="24"/>
        <v>4.2701999999999991</v>
      </c>
      <c r="AF8" s="29">
        <f t="shared" si="9"/>
        <v>0</v>
      </c>
      <c r="AG8" s="27"/>
      <c r="AH8" s="28">
        <f t="shared" si="25"/>
        <v>4.3541999999999996</v>
      </c>
      <c r="AI8" s="29">
        <f t="shared" si="10"/>
        <v>0</v>
      </c>
      <c r="AJ8" s="27"/>
      <c r="AK8" s="28">
        <f t="shared" si="26"/>
        <v>4.2285000000000004</v>
      </c>
      <c r="AL8" s="29">
        <f t="shared" si="11"/>
        <v>0</v>
      </c>
      <c r="AM8" s="27"/>
      <c r="AN8" s="28">
        <f t="shared" si="27"/>
        <v>2.5489999999999999</v>
      </c>
      <c r="AO8" s="29">
        <f t="shared" si="12"/>
        <v>0</v>
      </c>
      <c r="AP8" s="27"/>
      <c r="AQ8" s="28">
        <f t="shared" si="28"/>
        <v>2.4192</v>
      </c>
      <c r="AR8" s="29">
        <f t="shared" si="13"/>
        <v>0</v>
      </c>
      <c r="AS8" s="40">
        <f t="shared" si="14"/>
        <v>5</v>
      </c>
    </row>
    <row r="9" spans="1:45" s="2" customFormat="1" x14ac:dyDescent="0.25">
      <c r="A9" s="63"/>
      <c r="B9" s="46" t="s">
        <v>54</v>
      </c>
      <c r="C9" s="27">
        <v>3</v>
      </c>
      <c r="D9" s="28">
        <f t="shared" si="15"/>
        <v>4.8756000000000004</v>
      </c>
      <c r="E9" s="29">
        <f t="shared" si="0"/>
        <v>14.626800000000001</v>
      </c>
      <c r="F9" s="27"/>
      <c r="G9" s="28">
        <f t="shared" si="16"/>
        <v>4.4956000000000005</v>
      </c>
      <c r="H9" s="29">
        <f t="shared" si="1"/>
        <v>0</v>
      </c>
      <c r="I9" s="27"/>
      <c r="J9" s="28">
        <f t="shared" si="17"/>
        <v>4.79</v>
      </c>
      <c r="K9" s="29">
        <f t="shared" si="2"/>
        <v>0</v>
      </c>
      <c r="L9" s="27"/>
      <c r="M9" s="28">
        <f t="shared" si="18"/>
        <v>4.5072000000000001</v>
      </c>
      <c r="N9" s="29">
        <f t="shared" si="3"/>
        <v>0</v>
      </c>
      <c r="O9" s="27"/>
      <c r="P9" s="28">
        <f t="shared" si="19"/>
        <v>4.79</v>
      </c>
      <c r="Q9" s="29">
        <f t="shared" si="4"/>
        <v>0</v>
      </c>
      <c r="R9" s="27"/>
      <c r="S9" s="28">
        <f t="shared" si="20"/>
        <v>4.7656000000000001</v>
      </c>
      <c r="T9" s="29">
        <f t="shared" si="5"/>
        <v>0</v>
      </c>
      <c r="U9" s="27"/>
      <c r="V9" s="28">
        <f t="shared" si="21"/>
        <v>4.9424999999999999</v>
      </c>
      <c r="W9" s="29">
        <f t="shared" si="6"/>
        <v>0</v>
      </c>
      <c r="X9" s="27"/>
      <c r="Y9" s="28">
        <f t="shared" si="22"/>
        <v>5.1988000000000003</v>
      </c>
      <c r="Z9" s="29">
        <f t="shared" si="7"/>
        <v>0</v>
      </c>
      <c r="AA9" s="27"/>
      <c r="AB9" s="28">
        <f t="shared" si="23"/>
        <v>4.6847000000000003</v>
      </c>
      <c r="AC9" s="29">
        <f t="shared" si="8"/>
        <v>0</v>
      </c>
      <c r="AD9" s="27"/>
      <c r="AE9" s="28">
        <f t="shared" si="24"/>
        <v>4.2701999999999991</v>
      </c>
      <c r="AF9" s="29">
        <f t="shared" si="9"/>
        <v>0</v>
      </c>
      <c r="AG9" s="27"/>
      <c r="AH9" s="28">
        <f t="shared" si="25"/>
        <v>4.3541999999999996</v>
      </c>
      <c r="AI9" s="29">
        <f t="shared" si="10"/>
        <v>0</v>
      </c>
      <c r="AJ9" s="27"/>
      <c r="AK9" s="28">
        <f t="shared" si="26"/>
        <v>4.2285000000000004</v>
      </c>
      <c r="AL9" s="29">
        <f t="shared" si="11"/>
        <v>0</v>
      </c>
      <c r="AM9" s="27"/>
      <c r="AN9" s="28">
        <f t="shared" si="27"/>
        <v>2.5489999999999999</v>
      </c>
      <c r="AO9" s="29">
        <f t="shared" si="12"/>
        <v>0</v>
      </c>
      <c r="AP9" s="27"/>
      <c r="AQ9" s="28">
        <f t="shared" si="28"/>
        <v>2.4192</v>
      </c>
      <c r="AR9" s="29">
        <f t="shared" si="13"/>
        <v>0</v>
      </c>
      <c r="AS9" s="40">
        <f t="shared" si="14"/>
        <v>3</v>
      </c>
    </row>
    <row r="10" spans="1:45" s="2" customFormat="1" x14ac:dyDescent="0.25">
      <c r="A10" s="63"/>
      <c r="B10" s="46" t="s">
        <v>55</v>
      </c>
      <c r="C10" s="27">
        <v>3</v>
      </c>
      <c r="D10" s="28">
        <f t="shared" si="15"/>
        <v>4.8756000000000004</v>
      </c>
      <c r="E10" s="29">
        <f t="shared" si="0"/>
        <v>14.626800000000001</v>
      </c>
      <c r="F10" s="27"/>
      <c r="G10" s="28">
        <f t="shared" si="16"/>
        <v>4.4956000000000005</v>
      </c>
      <c r="H10" s="29">
        <f t="shared" si="1"/>
        <v>0</v>
      </c>
      <c r="I10" s="27"/>
      <c r="J10" s="28">
        <f t="shared" si="17"/>
        <v>4.79</v>
      </c>
      <c r="K10" s="29">
        <f t="shared" si="2"/>
        <v>0</v>
      </c>
      <c r="L10" s="27"/>
      <c r="M10" s="28">
        <f t="shared" si="18"/>
        <v>4.5072000000000001</v>
      </c>
      <c r="N10" s="29">
        <f t="shared" si="3"/>
        <v>0</v>
      </c>
      <c r="O10" s="27"/>
      <c r="P10" s="28">
        <f t="shared" si="19"/>
        <v>4.79</v>
      </c>
      <c r="Q10" s="29">
        <f t="shared" si="4"/>
        <v>0</v>
      </c>
      <c r="R10" s="27"/>
      <c r="S10" s="28">
        <f t="shared" si="20"/>
        <v>4.7656000000000001</v>
      </c>
      <c r="T10" s="29">
        <f t="shared" si="5"/>
        <v>0</v>
      </c>
      <c r="U10" s="27"/>
      <c r="V10" s="28">
        <f t="shared" si="21"/>
        <v>4.9424999999999999</v>
      </c>
      <c r="W10" s="29">
        <f t="shared" si="6"/>
        <v>0</v>
      </c>
      <c r="X10" s="27"/>
      <c r="Y10" s="28">
        <f t="shared" si="22"/>
        <v>5.1988000000000003</v>
      </c>
      <c r="Z10" s="29">
        <f t="shared" si="7"/>
        <v>0</v>
      </c>
      <c r="AA10" s="27"/>
      <c r="AB10" s="28">
        <f t="shared" si="23"/>
        <v>4.6847000000000003</v>
      </c>
      <c r="AC10" s="29">
        <f t="shared" si="8"/>
        <v>0</v>
      </c>
      <c r="AD10" s="27"/>
      <c r="AE10" s="28">
        <f t="shared" si="24"/>
        <v>4.2701999999999991</v>
      </c>
      <c r="AF10" s="29">
        <f t="shared" si="9"/>
        <v>0</v>
      </c>
      <c r="AG10" s="27"/>
      <c r="AH10" s="28">
        <f t="shared" si="25"/>
        <v>4.3541999999999996</v>
      </c>
      <c r="AI10" s="29">
        <f t="shared" si="10"/>
        <v>0</v>
      </c>
      <c r="AJ10" s="27"/>
      <c r="AK10" s="28">
        <f t="shared" si="26"/>
        <v>4.2285000000000004</v>
      </c>
      <c r="AL10" s="29">
        <f t="shared" si="11"/>
        <v>0</v>
      </c>
      <c r="AM10" s="27"/>
      <c r="AN10" s="28">
        <f t="shared" si="27"/>
        <v>2.5489999999999999</v>
      </c>
      <c r="AO10" s="29">
        <f t="shared" si="12"/>
        <v>0</v>
      </c>
      <c r="AP10" s="27"/>
      <c r="AQ10" s="28">
        <f t="shared" si="28"/>
        <v>2.4192</v>
      </c>
      <c r="AR10" s="29">
        <f t="shared" si="13"/>
        <v>0</v>
      </c>
      <c r="AS10" s="40">
        <f t="shared" si="14"/>
        <v>3</v>
      </c>
    </row>
    <row r="11" spans="1:45" s="2" customFormat="1" x14ac:dyDescent="0.25">
      <c r="A11" s="63"/>
      <c r="B11" s="46" t="s">
        <v>56</v>
      </c>
      <c r="C11" s="27">
        <v>1</v>
      </c>
      <c r="D11" s="28">
        <f t="shared" si="15"/>
        <v>4.8756000000000004</v>
      </c>
      <c r="E11" s="29">
        <f t="shared" si="0"/>
        <v>4.8756000000000004</v>
      </c>
      <c r="F11" s="27">
        <v>4</v>
      </c>
      <c r="G11" s="28">
        <f t="shared" si="16"/>
        <v>4.4956000000000005</v>
      </c>
      <c r="H11" s="29">
        <f t="shared" si="1"/>
        <v>17.982400000000002</v>
      </c>
      <c r="I11" s="27"/>
      <c r="J11" s="28">
        <f t="shared" si="17"/>
        <v>4.79</v>
      </c>
      <c r="K11" s="29">
        <f t="shared" si="2"/>
        <v>0</v>
      </c>
      <c r="L11" s="27"/>
      <c r="M11" s="28">
        <f t="shared" si="18"/>
        <v>4.5072000000000001</v>
      </c>
      <c r="N11" s="29">
        <f t="shared" si="3"/>
        <v>0</v>
      </c>
      <c r="O11" s="27"/>
      <c r="P11" s="28">
        <f t="shared" si="19"/>
        <v>4.79</v>
      </c>
      <c r="Q11" s="29">
        <f t="shared" si="4"/>
        <v>0</v>
      </c>
      <c r="R11" s="27"/>
      <c r="S11" s="28">
        <f t="shared" si="20"/>
        <v>4.7656000000000001</v>
      </c>
      <c r="T11" s="29">
        <f t="shared" si="5"/>
        <v>0</v>
      </c>
      <c r="U11" s="27"/>
      <c r="V11" s="28">
        <f t="shared" si="21"/>
        <v>4.9424999999999999</v>
      </c>
      <c r="W11" s="29">
        <f t="shared" si="6"/>
        <v>0</v>
      </c>
      <c r="X11" s="27"/>
      <c r="Y11" s="28">
        <f t="shared" si="22"/>
        <v>5.1988000000000003</v>
      </c>
      <c r="Z11" s="29">
        <f t="shared" si="7"/>
        <v>0</v>
      </c>
      <c r="AA11" s="27"/>
      <c r="AB11" s="28">
        <f t="shared" si="23"/>
        <v>4.6847000000000003</v>
      </c>
      <c r="AC11" s="29">
        <f t="shared" si="8"/>
        <v>0</v>
      </c>
      <c r="AD11" s="27"/>
      <c r="AE11" s="28">
        <f t="shared" si="24"/>
        <v>4.2701999999999991</v>
      </c>
      <c r="AF11" s="29">
        <f t="shared" si="9"/>
        <v>0</v>
      </c>
      <c r="AG11" s="27"/>
      <c r="AH11" s="28">
        <f t="shared" si="25"/>
        <v>4.3541999999999996</v>
      </c>
      <c r="AI11" s="29">
        <f t="shared" si="10"/>
        <v>0</v>
      </c>
      <c r="AJ11" s="27"/>
      <c r="AK11" s="28">
        <f t="shared" si="26"/>
        <v>4.2285000000000004</v>
      </c>
      <c r="AL11" s="29">
        <f t="shared" si="11"/>
        <v>0</v>
      </c>
      <c r="AM11" s="27"/>
      <c r="AN11" s="28">
        <f t="shared" si="27"/>
        <v>2.5489999999999999</v>
      </c>
      <c r="AO11" s="29">
        <f t="shared" si="12"/>
        <v>0</v>
      </c>
      <c r="AP11" s="27"/>
      <c r="AQ11" s="28">
        <f t="shared" si="28"/>
        <v>2.4192</v>
      </c>
      <c r="AR11" s="29">
        <f t="shared" si="13"/>
        <v>0</v>
      </c>
      <c r="AS11" s="40">
        <f t="shared" si="14"/>
        <v>5</v>
      </c>
    </row>
    <row r="12" spans="1:45" s="2" customFormat="1" x14ac:dyDescent="0.25">
      <c r="A12" s="63"/>
      <c r="B12" s="46" t="s">
        <v>57</v>
      </c>
      <c r="C12" s="27"/>
      <c r="D12" s="28">
        <f t="shared" si="15"/>
        <v>4.8756000000000004</v>
      </c>
      <c r="E12" s="29">
        <f t="shared" si="0"/>
        <v>0</v>
      </c>
      <c r="F12" s="27"/>
      <c r="G12" s="28">
        <f t="shared" si="16"/>
        <v>4.4956000000000005</v>
      </c>
      <c r="H12" s="29">
        <f t="shared" si="1"/>
        <v>0</v>
      </c>
      <c r="I12" s="27">
        <v>1</v>
      </c>
      <c r="J12" s="28">
        <f t="shared" si="17"/>
        <v>4.79</v>
      </c>
      <c r="K12" s="29">
        <f t="shared" si="2"/>
        <v>4.79</v>
      </c>
      <c r="L12" s="27">
        <v>1</v>
      </c>
      <c r="M12" s="28">
        <f t="shared" si="18"/>
        <v>4.5072000000000001</v>
      </c>
      <c r="N12" s="29">
        <f t="shared" si="3"/>
        <v>4.5072000000000001</v>
      </c>
      <c r="O12" s="27">
        <v>5</v>
      </c>
      <c r="P12" s="28">
        <f t="shared" si="19"/>
        <v>4.79</v>
      </c>
      <c r="Q12" s="29">
        <f t="shared" si="4"/>
        <v>23.95</v>
      </c>
      <c r="R12" s="27"/>
      <c r="S12" s="28">
        <f t="shared" si="20"/>
        <v>4.7656000000000001</v>
      </c>
      <c r="T12" s="29">
        <f t="shared" si="5"/>
        <v>0</v>
      </c>
      <c r="U12" s="27"/>
      <c r="V12" s="28">
        <f t="shared" si="21"/>
        <v>4.9424999999999999</v>
      </c>
      <c r="W12" s="29">
        <f t="shared" si="6"/>
        <v>0</v>
      </c>
      <c r="X12" s="27"/>
      <c r="Y12" s="28">
        <f t="shared" si="22"/>
        <v>5.1988000000000003</v>
      </c>
      <c r="Z12" s="29">
        <f t="shared" si="7"/>
        <v>0</v>
      </c>
      <c r="AA12" s="27"/>
      <c r="AB12" s="28">
        <f t="shared" si="23"/>
        <v>4.6847000000000003</v>
      </c>
      <c r="AC12" s="29">
        <f t="shared" si="8"/>
        <v>0</v>
      </c>
      <c r="AD12" s="27"/>
      <c r="AE12" s="28">
        <f t="shared" si="24"/>
        <v>4.2701999999999991</v>
      </c>
      <c r="AF12" s="29">
        <f t="shared" si="9"/>
        <v>0</v>
      </c>
      <c r="AG12" s="27"/>
      <c r="AH12" s="28">
        <f t="shared" si="25"/>
        <v>4.3541999999999996</v>
      </c>
      <c r="AI12" s="29">
        <f t="shared" si="10"/>
        <v>0</v>
      </c>
      <c r="AJ12" s="27"/>
      <c r="AK12" s="28">
        <f t="shared" si="26"/>
        <v>4.2285000000000004</v>
      </c>
      <c r="AL12" s="29">
        <f t="shared" si="11"/>
        <v>0</v>
      </c>
      <c r="AM12" s="27"/>
      <c r="AN12" s="28">
        <f t="shared" si="27"/>
        <v>2.5489999999999999</v>
      </c>
      <c r="AO12" s="29">
        <f t="shared" si="12"/>
        <v>0</v>
      </c>
      <c r="AP12" s="27"/>
      <c r="AQ12" s="28">
        <f t="shared" si="28"/>
        <v>2.4192</v>
      </c>
      <c r="AR12" s="29">
        <f t="shared" si="13"/>
        <v>0</v>
      </c>
      <c r="AS12" s="40">
        <f t="shared" si="14"/>
        <v>7</v>
      </c>
    </row>
    <row r="13" spans="1:45" s="2" customFormat="1" x14ac:dyDescent="0.25">
      <c r="A13" s="63"/>
      <c r="B13" s="46" t="s">
        <v>58</v>
      </c>
      <c r="C13" s="27"/>
      <c r="D13" s="28">
        <f t="shared" si="15"/>
        <v>4.8756000000000004</v>
      </c>
      <c r="E13" s="29">
        <f t="shared" si="0"/>
        <v>0</v>
      </c>
      <c r="F13" s="27"/>
      <c r="G13" s="28">
        <f t="shared" si="16"/>
        <v>4.4956000000000005</v>
      </c>
      <c r="H13" s="29">
        <f t="shared" si="1"/>
        <v>0</v>
      </c>
      <c r="I13" s="27"/>
      <c r="J13" s="28">
        <f t="shared" si="17"/>
        <v>4.79</v>
      </c>
      <c r="K13" s="29">
        <f t="shared" si="2"/>
        <v>0</v>
      </c>
      <c r="L13" s="27"/>
      <c r="M13" s="28">
        <f t="shared" si="18"/>
        <v>4.5072000000000001</v>
      </c>
      <c r="N13" s="29">
        <f t="shared" si="3"/>
        <v>0</v>
      </c>
      <c r="O13" s="27"/>
      <c r="P13" s="28">
        <f t="shared" si="19"/>
        <v>4.79</v>
      </c>
      <c r="Q13" s="29">
        <f t="shared" si="4"/>
        <v>0</v>
      </c>
      <c r="R13" s="27">
        <v>5</v>
      </c>
      <c r="S13" s="28">
        <f t="shared" si="20"/>
        <v>4.7656000000000001</v>
      </c>
      <c r="T13" s="29">
        <f t="shared" si="5"/>
        <v>23.827999999999999</v>
      </c>
      <c r="U13" s="27"/>
      <c r="V13" s="28">
        <f t="shared" si="21"/>
        <v>4.9424999999999999</v>
      </c>
      <c r="W13" s="29">
        <f t="shared" si="6"/>
        <v>0</v>
      </c>
      <c r="X13" s="27"/>
      <c r="Y13" s="28">
        <f t="shared" si="22"/>
        <v>5.1988000000000003</v>
      </c>
      <c r="Z13" s="29">
        <f t="shared" si="7"/>
        <v>0</v>
      </c>
      <c r="AA13" s="27"/>
      <c r="AB13" s="28">
        <f t="shared" si="23"/>
        <v>4.6847000000000003</v>
      </c>
      <c r="AC13" s="29">
        <f t="shared" si="8"/>
        <v>0</v>
      </c>
      <c r="AD13" s="27"/>
      <c r="AE13" s="28">
        <f t="shared" si="24"/>
        <v>4.2701999999999991</v>
      </c>
      <c r="AF13" s="29">
        <f t="shared" si="9"/>
        <v>0</v>
      </c>
      <c r="AG13" s="27"/>
      <c r="AH13" s="28">
        <f t="shared" si="25"/>
        <v>4.3541999999999996</v>
      </c>
      <c r="AI13" s="29">
        <f t="shared" si="10"/>
        <v>0</v>
      </c>
      <c r="AJ13" s="27"/>
      <c r="AK13" s="28">
        <f t="shared" si="26"/>
        <v>4.2285000000000004</v>
      </c>
      <c r="AL13" s="29">
        <f t="shared" si="11"/>
        <v>0</v>
      </c>
      <c r="AM13" s="27"/>
      <c r="AN13" s="28">
        <f t="shared" si="27"/>
        <v>2.5489999999999999</v>
      </c>
      <c r="AO13" s="29">
        <f t="shared" si="12"/>
        <v>0</v>
      </c>
      <c r="AP13" s="27"/>
      <c r="AQ13" s="28">
        <f t="shared" si="28"/>
        <v>2.4192</v>
      </c>
      <c r="AR13" s="29">
        <f t="shared" si="13"/>
        <v>0</v>
      </c>
      <c r="AS13" s="40">
        <f t="shared" si="14"/>
        <v>5</v>
      </c>
    </row>
    <row r="14" spans="1:45" s="2" customFormat="1" x14ac:dyDescent="0.25">
      <c r="A14" s="63"/>
      <c r="B14" s="46" t="s">
        <v>59</v>
      </c>
      <c r="C14" s="27"/>
      <c r="D14" s="28">
        <f t="shared" si="15"/>
        <v>4.8756000000000004</v>
      </c>
      <c r="E14" s="29">
        <f t="shared" si="0"/>
        <v>0</v>
      </c>
      <c r="F14" s="27"/>
      <c r="G14" s="28">
        <f t="shared" si="16"/>
        <v>4.4956000000000005</v>
      </c>
      <c r="H14" s="29">
        <f t="shared" si="1"/>
        <v>0</v>
      </c>
      <c r="I14" s="27"/>
      <c r="J14" s="28">
        <f t="shared" si="17"/>
        <v>4.79</v>
      </c>
      <c r="K14" s="29">
        <f t="shared" si="2"/>
        <v>0</v>
      </c>
      <c r="L14" s="27"/>
      <c r="M14" s="28">
        <f t="shared" si="18"/>
        <v>4.5072000000000001</v>
      </c>
      <c r="N14" s="29">
        <f t="shared" si="3"/>
        <v>0</v>
      </c>
      <c r="O14" s="27"/>
      <c r="P14" s="28">
        <f t="shared" si="19"/>
        <v>4.79</v>
      </c>
      <c r="Q14" s="29">
        <f t="shared" si="4"/>
        <v>0</v>
      </c>
      <c r="R14" s="27"/>
      <c r="S14" s="28">
        <f t="shared" si="20"/>
        <v>4.7656000000000001</v>
      </c>
      <c r="T14" s="29">
        <f t="shared" si="5"/>
        <v>0</v>
      </c>
      <c r="U14" s="27">
        <v>3</v>
      </c>
      <c r="V14" s="28">
        <f t="shared" si="21"/>
        <v>4.9424999999999999</v>
      </c>
      <c r="W14" s="29">
        <f t="shared" si="6"/>
        <v>14.827500000000001</v>
      </c>
      <c r="X14" s="27"/>
      <c r="Y14" s="28">
        <f t="shared" si="22"/>
        <v>5.1988000000000003</v>
      </c>
      <c r="Z14" s="29">
        <f t="shared" si="7"/>
        <v>0</v>
      </c>
      <c r="AA14" s="27"/>
      <c r="AB14" s="28">
        <f t="shared" si="23"/>
        <v>4.6847000000000003</v>
      </c>
      <c r="AC14" s="29">
        <f t="shared" si="8"/>
        <v>0</v>
      </c>
      <c r="AD14" s="27"/>
      <c r="AE14" s="28">
        <f t="shared" si="24"/>
        <v>4.2701999999999991</v>
      </c>
      <c r="AF14" s="29">
        <f t="shared" si="9"/>
        <v>0</v>
      </c>
      <c r="AG14" s="27"/>
      <c r="AH14" s="28">
        <f t="shared" si="25"/>
        <v>4.3541999999999996</v>
      </c>
      <c r="AI14" s="29">
        <f t="shared" si="10"/>
        <v>0</v>
      </c>
      <c r="AJ14" s="27"/>
      <c r="AK14" s="28">
        <f t="shared" si="26"/>
        <v>4.2285000000000004</v>
      </c>
      <c r="AL14" s="29">
        <f t="shared" si="11"/>
        <v>0</v>
      </c>
      <c r="AM14" s="27"/>
      <c r="AN14" s="28">
        <f t="shared" si="27"/>
        <v>2.5489999999999999</v>
      </c>
      <c r="AO14" s="29">
        <f t="shared" si="12"/>
        <v>0</v>
      </c>
      <c r="AP14" s="27"/>
      <c r="AQ14" s="28">
        <f>'MJERE KUĆICA'!H114</f>
        <v>2.4192</v>
      </c>
      <c r="AR14" s="29">
        <f t="shared" si="13"/>
        <v>0</v>
      </c>
      <c r="AS14" s="40">
        <f t="shared" si="14"/>
        <v>3</v>
      </c>
    </row>
    <row r="15" spans="1:45" s="2" customFormat="1" x14ac:dyDescent="0.25">
      <c r="A15" s="63"/>
      <c r="B15" s="46" t="s">
        <v>60</v>
      </c>
      <c r="C15" s="27"/>
      <c r="D15" s="28">
        <f t="shared" si="15"/>
        <v>4.8756000000000004</v>
      </c>
      <c r="E15" s="29">
        <f t="shared" si="0"/>
        <v>0</v>
      </c>
      <c r="F15" s="27"/>
      <c r="G15" s="28">
        <f t="shared" si="16"/>
        <v>4.4956000000000005</v>
      </c>
      <c r="H15" s="29">
        <f t="shared" si="1"/>
        <v>0</v>
      </c>
      <c r="I15" s="27"/>
      <c r="J15" s="28">
        <f t="shared" si="17"/>
        <v>4.79</v>
      </c>
      <c r="K15" s="29">
        <f t="shared" si="2"/>
        <v>0</v>
      </c>
      <c r="L15" s="27"/>
      <c r="M15" s="28">
        <f t="shared" si="18"/>
        <v>4.5072000000000001</v>
      </c>
      <c r="N15" s="29">
        <f t="shared" si="3"/>
        <v>0</v>
      </c>
      <c r="O15" s="27"/>
      <c r="P15" s="28">
        <f t="shared" si="19"/>
        <v>4.79</v>
      </c>
      <c r="Q15" s="29">
        <f t="shared" si="4"/>
        <v>0</v>
      </c>
      <c r="R15" s="27"/>
      <c r="S15" s="28">
        <f t="shared" si="20"/>
        <v>4.7656000000000001</v>
      </c>
      <c r="T15" s="29">
        <f t="shared" si="5"/>
        <v>0</v>
      </c>
      <c r="U15" s="27">
        <v>4</v>
      </c>
      <c r="V15" s="28">
        <f t="shared" si="21"/>
        <v>4.9424999999999999</v>
      </c>
      <c r="W15" s="29">
        <f t="shared" si="6"/>
        <v>19.77</v>
      </c>
      <c r="X15" s="27">
        <v>1</v>
      </c>
      <c r="Y15" s="28">
        <f t="shared" si="22"/>
        <v>5.1988000000000003</v>
      </c>
      <c r="Z15" s="29">
        <f t="shared" si="7"/>
        <v>5.1988000000000003</v>
      </c>
      <c r="AA15" s="27"/>
      <c r="AB15" s="28">
        <f t="shared" si="23"/>
        <v>4.6847000000000003</v>
      </c>
      <c r="AC15" s="29">
        <f t="shared" si="8"/>
        <v>0</v>
      </c>
      <c r="AD15" s="27"/>
      <c r="AE15" s="28">
        <f t="shared" si="24"/>
        <v>4.2701999999999991</v>
      </c>
      <c r="AF15" s="29">
        <f t="shared" si="9"/>
        <v>0</v>
      </c>
      <c r="AG15" s="27"/>
      <c r="AH15" s="28">
        <f t="shared" si="25"/>
        <v>4.3541999999999996</v>
      </c>
      <c r="AI15" s="29">
        <f t="shared" si="10"/>
        <v>0</v>
      </c>
      <c r="AJ15" s="27"/>
      <c r="AK15" s="28">
        <f t="shared" si="26"/>
        <v>4.2285000000000004</v>
      </c>
      <c r="AL15" s="29">
        <f t="shared" si="11"/>
        <v>0</v>
      </c>
      <c r="AM15" s="27"/>
      <c r="AN15" s="28">
        <f t="shared" si="27"/>
        <v>2.5489999999999999</v>
      </c>
      <c r="AO15" s="29">
        <f t="shared" si="12"/>
        <v>0</v>
      </c>
      <c r="AP15" s="27"/>
      <c r="AQ15" s="28">
        <f t="shared" si="28"/>
        <v>2.4192</v>
      </c>
      <c r="AR15" s="29">
        <f t="shared" si="13"/>
        <v>0</v>
      </c>
      <c r="AS15" s="40">
        <f t="shared" si="14"/>
        <v>5</v>
      </c>
    </row>
    <row r="16" spans="1:45" s="2" customFormat="1" x14ac:dyDescent="0.25">
      <c r="A16" s="63"/>
      <c r="B16" s="46" t="s">
        <v>61</v>
      </c>
      <c r="C16" s="27"/>
      <c r="D16" s="28">
        <f t="shared" si="15"/>
        <v>4.8756000000000004</v>
      </c>
      <c r="E16" s="29">
        <f t="shared" si="0"/>
        <v>0</v>
      </c>
      <c r="F16" s="27"/>
      <c r="G16" s="28">
        <f t="shared" si="16"/>
        <v>4.4956000000000005</v>
      </c>
      <c r="H16" s="29">
        <f t="shared" si="1"/>
        <v>0</v>
      </c>
      <c r="I16" s="27"/>
      <c r="J16" s="28">
        <f t="shared" si="17"/>
        <v>4.79</v>
      </c>
      <c r="K16" s="29">
        <f t="shared" si="2"/>
        <v>0</v>
      </c>
      <c r="L16" s="27"/>
      <c r="M16" s="28">
        <f t="shared" si="18"/>
        <v>4.5072000000000001</v>
      </c>
      <c r="N16" s="29">
        <f t="shared" si="3"/>
        <v>0</v>
      </c>
      <c r="O16" s="27"/>
      <c r="P16" s="28">
        <f t="shared" si="19"/>
        <v>4.79</v>
      </c>
      <c r="Q16" s="29">
        <f t="shared" si="4"/>
        <v>0</v>
      </c>
      <c r="R16" s="27"/>
      <c r="S16" s="28">
        <f t="shared" si="20"/>
        <v>4.7656000000000001</v>
      </c>
      <c r="T16" s="29">
        <f t="shared" si="5"/>
        <v>0</v>
      </c>
      <c r="U16" s="27">
        <v>5</v>
      </c>
      <c r="V16" s="28">
        <f t="shared" si="21"/>
        <v>4.9424999999999999</v>
      </c>
      <c r="W16" s="29">
        <f t="shared" si="6"/>
        <v>24.712499999999999</v>
      </c>
      <c r="X16" s="27"/>
      <c r="Y16" s="28">
        <f t="shared" si="22"/>
        <v>5.1988000000000003</v>
      </c>
      <c r="Z16" s="29">
        <f t="shared" si="7"/>
        <v>0</v>
      </c>
      <c r="AA16" s="27"/>
      <c r="AB16" s="28">
        <f t="shared" si="23"/>
        <v>4.6847000000000003</v>
      </c>
      <c r="AC16" s="29">
        <f t="shared" si="8"/>
        <v>0</v>
      </c>
      <c r="AD16" s="27"/>
      <c r="AE16" s="28">
        <f t="shared" si="24"/>
        <v>4.2701999999999991</v>
      </c>
      <c r="AF16" s="29">
        <f t="shared" si="9"/>
        <v>0</v>
      </c>
      <c r="AG16" s="27"/>
      <c r="AH16" s="28">
        <f t="shared" si="25"/>
        <v>4.3541999999999996</v>
      </c>
      <c r="AI16" s="29">
        <f t="shared" si="10"/>
        <v>0</v>
      </c>
      <c r="AJ16" s="27"/>
      <c r="AK16" s="28">
        <f t="shared" si="26"/>
        <v>4.2285000000000004</v>
      </c>
      <c r="AL16" s="29">
        <f t="shared" si="11"/>
        <v>0</v>
      </c>
      <c r="AM16" s="27"/>
      <c r="AN16" s="28">
        <f t="shared" si="27"/>
        <v>2.5489999999999999</v>
      </c>
      <c r="AO16" s="29">
        <f t="shared" si="12"/>
        <v>0</v>
      </c>
      <c r="AP16" s="27"/>
      <c r="AQ16" s="28">
        <f t="shared" si="28"/>
        <v>2.4192</v>
      </c>
      <c r="AR16" s="29">
        <f t="shared" si="13"/>
        <v>0</v>
      </c>
      <c r="AS16" s="40">
        <f t="shared" si="14"/>
        <v>5</v>
      </c>
    </row>
    <row r="17" spans="1:45" s="2" customFormat="1" x14ac:dyDescent="0.25">
      <c r="A17" s="63"/>
      <c r="B17" s="46" t="s">
        <v>62</v>
      </c>
      <c r="C17" s="27"/>
      <c r="D17" s="28">
        <f t="shared" si="15"/>
        <v>4.8756000000000004</v>
      </c>
      <c r="E17" s="29">
        <f t="shared" si="0"/>
        <v>0</v>
      </c>
      <c r="F17" s="27"/>
      <c r="G17" s="28">
        <f t="shared" si="16"/>
        <v>4.4956000000000005</v>
      </c>
      <c r="H17" s="29">
        <f t="shared" si="1"/>
        <v>0</v>
      </c>
      <c r="I17" s="27"/>
      <c r="J17" s="28">
        <f t="shared" si="17"/>
        <v>4.79</v>
      </c>
      <c r="K17" s="29">
        <f t="shared" si="2"/>
        <v>0</v>
      </c>
      <c r="L17" s="27"/>
      <c r="M17" s="28">
        <f t="shared" si="18"/>
        <v>4.5072000000000001</v>
      </c>
      <c r="N17" s="29">
        <f t="shared" si="3"/>
        <v>0</v>
      </c>
      <c r="O17" s="27"/>
      <c r="P17" s="28">
        <f t="shared" si="19"/>
        <v>4.79</v>
      </c>
      <c r="Q17" s="29">
        <f t="shared" si="4"/>
        <v>0</v>
      </c>
      <c r="R17" s="27"/>
      <c r="S17" s="28">
        <f t="shared" si="20"/>
        <v>4.7656000000000001</v>
      </c>
      <c r="T17" s="29">
        <f t="shared" si="5"/>
        <v>0</v>
      </c>
      <c r="U17" s="27">
        <v>4</v>
      </c>
      <c r="V17" s="28">
        <f t="shared" si="21"/>
        <v>4.9424999999999999</v>
      </c>
      <c r="W17" s="29">
        <f t="shared" si="6"/>
        <v>19.77</v>
      </c>
      <c r="X17" s="27"/>
      <c r="Y17" s="28">
        <f t="shared" si="22"/>
        <v>5.1988000000000003</v>
      </c>
      <c r="Z17" s="29">
        <f t="shared" si="7"/>
        <v>0</v>
      </c>
      <c r="AA17" s="27"/>
      <c r="AB17" s="28">
        <f t="shared" si="23"/>
        <v>4.6847000000000003</v>
      </c>
      <c r="AC17" s="29">
        <f t="shared" si="8"/>
        <v>0</v>
      </c>
      <c r="AD17" s="27"/>
      <c r="AE17" s="28">
        <f t="shared" si="24"/>
        <v>4.2701999999999991</v>
      </c>
      <c r="AF17" s="29">
        <f t="shared" si="9"/>
        <v>0</v>
      </c>
      <c r="AG17" s="27"/>
      <c r="AH17" s="28">
        <f t="shared" si="25"/>
        <v>4.3541999999999996</v>
      </c>
      <c r="AI17" s="29">
        <f t="shared" si="10"/>
        <v>0</v>
      </c>
      <c r="AJ17" s="27"/>
      <c r="AK17" s="28">
        <f t="shared" si="26"/>
        <v>4.2285000000000004</v>
      </c>
      <c r="AL17" s="29">
        <f t="shared" si="11"/>
        <v>0</v>
      </c>
      <c r="AM17" s="27"/>
      <c r="AN17" s="28">
        <f t="shared" si="27"/>
        <v>2.5489999999999999</v>
      </c>
      <c r="AO17" s="29">
        <f t="shared" si="12"/>
        <v>0</v>
      </c>
      <c r="AP17" s="27"/>
      <c r="AQ17" s="28">
        <f t="shared" si="28"/>
        <v>2.4192</v>
      </c>
      <c r="AR17" s="29">
        <f t="shared" si="13"/>
        <v>0</v>
      </c>
      <c r="AS17" s="40">
        <f t="shared" si="14"/>
        <v>4</v>
      </c>
    </row>
    <row r="18" spans="1:45" s="2" customFormat="1" x14ac:dyDescent="0.25">
      <c r="A18" s="63"/>
      <c r="B18" s="46" t="s">
        <v>63</v>
      </c>
      <c r="C18" s="27"/>
      <c r="D18" s="28">
        <f t="shared" si="15"/>
        <v>4.8756000000000004</v>
      </c>
      <c r="E18" s="29">
        <f t="shared" si="0"/>
        <v>0</v>
      </c>
      <c r="F18" s="27"/>
      <c r="G18" s="28">
        <f t="shared" si="16"/>
        <v>4.4956000000000005</v>
      </c>
      <c r="H18" s="29">
        <f t="shared" si="1"/>
        <v>0</v>
      </c>
      <c r="I18" s="27"/>
      <c r="J18" s="28">
        <f t="shared" si="17"/>
        <v>4.79</v>
      </c>
      <c r="K18" s="29">
        <f t="shared" si="2"/>
        <v>0</v>
      </c>
      <c r="L18" s="27"/>
      <c r="M18" s="28">
        <f t="shared" si="18"/>
        <v>4.5072000000000001</v>
      </c>
      <c r="N18" s="29">
        <f t="shared" si="3"/>
        <v>0</v>
      </c>
      <c r="O18" s="27"/>
      <c r="P18" s="28">
        <f t="shared" si="19"/>
        <v>4.79</v>
      </c>
      <c r="Q18" s="29">
        <f t="shared" si="4"/>
        <v>0</v>
      </c>
      <c r="R18" s="27"/>
      <c r="S18" s="28">
        <f t="shared" si="20"/>
        <v>4.7656000000000001</v>
      </c>
      <c r="T18" s="29">
        <f t="shared" si="5"/>
        <v>0</v>
      </c>
      <c r="U18" s="27">
        <v>6</v>
      </c>
      <c r="V18" s="28">
        <f t="shared" si="21"/>
        <v>4.9424999999999999</v>
      </c>
      <c r="W18" s="29">
        <f t="shared" si="6"/>
        <v>29.655000000000001</v>
      </c>
      <c r="X18" s="27"/>
      <c r="Y18" s="28">
        <f t="shared" si="22"/>
        <v>5.1988000000000003</v>
      </c>
      <c r="Z18" s="29">
        <f t="shared" si="7"/>
        <v>0</v>
      </c>
      <c r="AA18" s="27"/>
      <c r="AB18" s="28">
        <f t="shared" si="23"/>
        <v>4.6847000000000003</v>
      </c>
      <c r="AC18" s="29">
        <f t="shared" si="8"/>
        <v>0</v>
      </c>
      <c r="AD18" s="27"/>
      <c r="AE18" s="28">
        <f t="shared" si="24"/>
        <v>4.2701999999999991</v>
      </c>
      <c r="AF18" s="29">
        <f t="shared" si="9"/>
        <v>0</v>
      </c>
      <c r="AG18" s="27"/>
      <c r="AH18" s="28">
        <f t="shared" si="25"/>
        <v>4.3541999999999996</v>
      </c>
      <c r="AI18" s="29">
        <f t="shared" si="10"/>
        <v>0</v>
      </c>
      <c r="AJ18" s="27"/>
      <c r="AK18" s="28">
        <f t="shared" si="26"/>
        <v>4.2285000000000004</v>
      </c>
      <c r="AL18" s="29">
        <f t="shared" si="11"/>
        <v>0</v>
      </c>
      <c r="AM18" s="27"/>
      <c r="AN18" s="28">
        <f t="shared" si="27"/>
        <v>2.5489999999999999</v>
      </c>
      <c r="AO18" s="29">
        <f t="shared" si="12"/>
        <v>0</v>
      </c>
      <c r="AP18" s="27"/>
      <c r="AQ18" s="28">
        <f t="shared" si="28"/>
        <v>2.4192</v>
      </c>
      <c r="AR18" s="29">
        <f t="shared" si="13"/>
        <v>0</v>
      </c>
      <c r="AS18" s="40">
        <f t="shared" si="14"/>
        <v>6</v>
      </c>
    </row>
    <row r="19" spans="1:45" s="2" customFormat="1" x14ac:dyDescent="0.25">
      <c r="A19" s="63"/>
      <c r="B19" s="46" t="s">
        <v>64</v>
      </c>
      <c r="C19" s="27"/>
      <c r="D19" s="28">
        <f t="shared" si="15"/>
        <v>4.8756000000000004</v>
      </c>
      <c r="E19" s="29">
        <f t="shared" si="0"/>
        <v>0</v>
      </c>
      <c r="F19" s="27"/>
      <c r="G19" s="28">
        <f t="shared" si="16"/>
        <v>4.4956000000000005</v>
      </c>
      <c r="H19" s="29">
        <f t="shared" si="1"/>
        <v>0</v>
      </c>
      <c r="I19" s="27"/>
      <c r="J19" s="28">
        <f t="shared" si="17"/>
        <v>4.79</v>
      </c>
      <c r="K19" s="29">
        <f t="shared" si="2"/>
        <v>0</v>
      </c>
      <c r="L19" s="27"/>
      <c r="M19" s="28">
        <f t="shared" si="18"/>
        <v>4.5072000000000001</v>
      </c>
      <c r="N19" s="29">
        <f t="shared" si="3"/>
        <v>0</v>
      </c>
      <c r="O19" s="27"/>
      <c r="P19" s="28">
        <f t="shared" si="19"/>
        <v>4.79</v>
      </c>
      <c r="Q19" s="29">
        <f t="shared" si="4"/>
        <v>0</v>
      </c>
      <c r="R19" s="27"/>
      <c r="S19" s="28">
        <f t="shared" si="20"/>
        <v>4.7656000000000001</v>
      </c>
      <c r="T19" s="29">
        <f t="shared" si="5"/>
        <v>0</v>
      </c>
      <c r="U19" s="27">
        <v>3</v>
      </c>
      <c r="V19" s="28">
        <f t="shared" si="21"/>
        <v>4.9424999999999999</v>
      </c>
      <c r="W19" s="29">
        <f t="shared" si="6"/>
        <v>14.827500000000001</v>
      </c>
      <c r="X19" s="27"/>
      <c r="Y19" s="28">
        <f t="shared" si="22"/>
        <v>5.1988000000000003</v>
      </c>
      <c r="Z19" s="29">
        <f t="shared" si="7"/>
        <v>0</v>
      </c>
      <c r="AA19" s="27"/>
      <c r="AB19" s="28">
        <f t="shared" si="23"/>
        <v>4.6847000000000003</v>
      </c>
      <c r="AC19" s="29">
        <f t="shared" si="8"/>
        <v>0</v>
      </c>
      <c r="AD19" s="27"/>
      <c r="AE19" s="28">
        <f t="shared" si="24"/>
        <v>4.2701999999999991</v>
      </c>
      <c r="AF19" s="29">
        <f t="shared" si="9"/>
        <v>0</v>
      </c>
      <c r="AG19" s="27"/>
      <c r="AH19" s="28">
        <f t="shared" si="25"/>
        <v>4.3541999999999996</v>
      </c>
      <c r="AI19" s="29">
        <f t="shared" si="10"/>
        <v>0</v>
      </c>
      <c r="AJ19" s="27"/>
      <c r="AK19" s="28">
        <f t="shared" si="26"/>
        <v>4.2285000000000004</v>
      </c>
      <c r="AL19" s="29">
        <f t="shared" si="11"/>
        <v>0</v>
      </c>
      <c r="AM19" s="27"/>
      <c r="AN19" s="28">
        <f t="shared" si="27"/>
        <v>2.5489999999999999</v>
      </c>
      <c r="AO19" s="29">
        <f t="shared" si="12"/>
        <v>0</v>
      </c>
      <c r="AP19" s="27"/>
      <c r="AQ19" s="28">
        <f t="shared" si="28"/>
        <v>2.4192</v>
      </c>
      <c r="AR19" s="29">
        <f t="shared" si="13"/>
        <v>0</v>
      </c>
      <c r="AS19" s="40">
        <f t="shared" si="14"/>
        <v>3</v>
      </c>
    </row>
    <row r="20" spans="1:45" s="2" customFormat="1" x14ac:dyDescent="0.25">
      <c r="A20" s="63"/>
      <c r="B20" s="46" t="s">
        <v>65</v>
      </c>
      <c r="C20" s="27"/>
      <c r="D20" s="28">
        <f t="shared" si="15"/>
        <v>4.8756000000000004</v>
      </c>
      <c r="E20" s="29">
        <f t="shared" si="0"/>
        <v>0</v>
      </c>
      <c r="F20" s="27"/>
      <c r="G20" s="28">
        <f t="shared" si="16"/>
        <v>4.4956000000000005</v>
      </c>
      <c r="H20" s="29">
        <f t="shared" si="1"/>
        <v>0</v>
      </c>
      <c r="I20" s="27"/>
      <c r="J20" s="28">
        <f t="shared" si="17"/>
        <v>4.79</v>
      </c>
      <c r="K20" s="29">
        <f t="shared" si="2"/>
        <v>0</v>
      </c>
      <c r="L20" s="27"/>
      <c r="M20" s="28">
        <f t="shared" si="18"/>
        <v>4.5072000000000001</v>
      </c>
      <c r="N20" s="29">
        <f t="shared" si="3"/>
        <v>0</v>
      </c>
      <c r="O20" s="27"/>
      <c r="P20" s="28">
        <f t="shared" si="19"/>
        <v>4.79</v>
      </c>
      <c r="Q20" s="29">
        <f t="shared" si="4"/>
        <v>0</v>
      </c>
      <c r="R20" s="27"/>
      <c r="S20" s="28">
        <f t="shared" si="20"/>
        <v>4.7656000000000001</v>
      </c>
      <c r="T20" s="29">
        <f t="shared" si="5"/>
        <v>0</v>
      </c>
      <c r="U20" s="27"/>
      <c r="V20" s="28">
        <f t="shared" si="21"/>
        <v>4.9424999999999999</v>
      </c>
      <c r="W20" s="29">
        <f t="shared" si="6"/>
        <v>0</v>
      </c>
      <c r="X20" s="27"/>
      <c r="Y20" s="28">
        <f t="shared" si="22"/>
        <v>5.1988000000000003</v>
      </c>
      <c r="Z20" s="29">
        <f t="shared" si="7"/>
        <v>0</v>
      </c>
      <c r="AA20" s="27">
        <v>5</v>
      </c>
      <c r="AB20" s="28">
        <f t="shared" si="23"/>
        <v>4.6847000000000003</v>
      </c>
      <c r="AC20" s="29">
        <f t="shared" si="8"/>
        <v>23.423500000000001</v>
      </c>
      <c r="AD20" s="27"/>
      <c r="AE20" s="28">
        <f t="shared" si="24"/>
        <v>4.2701999999999991</v>
      </c>
      <c r="AF20" s="29">
        <f t="shared" si="9"/>
        <v>0</v>
      </c>
      <c r="AG20" s="27"/>
      <c r="AH20" s="28">
        <f t="shared" si="25"/>
        <v>4.3541999999999996</v>
      </c>
      <c r="AI20" s="29">
        <f t="shared" si="10"/>
        <v>0</v>
      </c>
      <c r="AJ20" s="27"/>
      <c r="AK20" s="28">
        <f t="shared" si="26"/>
        <v>4.2285000000000004</v>
      </c>
      <c r="AL20" s="29">
        <f t="shared" si="11"/>
        <v>0</v>
      </c>
      <c r="AM20" s="27"/>
      <c r="AN20" s="28">
        <f t="shared" si="27"/>
        <v>2.5489999999999999</v>
      </c>
      <c r="AO20" s="29">
        <f t="shared" si="12"/>
        <v>0</v>
      </c>
      <c r="AP20" s="27"/>
      <c r="AQ20" s="28">
        <f t="shared" si="28"/>
        <v>2.4192</v>
      </c>
      <c r="AR20" s="29">
        <f t="shared" si="13"/>
        <v>0</v>
      </c>
      <c r="AS20" s="40">
        <f t="shared" si="14"/>
        <v>5</v>
      </c>
    </row>
    <row r="21" spans="1:45" s="2" customFormat="1" x14ac:dyDescent="0.25">
      <c r="A21" s="63"/>
      <c r="B21" s="46" t="s">
        <v>66</v>
      </c>
      <c r="C21" s="27"/>
      <c r="D21" s="28">
        <f t="shared" si="15"/>
        <v>4.8756000000000004</v>
      </c>
      <c r="E21" s="29">
        <f t="shared" si="0"/>
        <v>0</v>
      </c>
      <c r="F21" s="27"/>
      <c r="G21" s="28">
        <f t="shared" si="16"/>
        <v>4.4956000000000005</v>
      </c>
      <c r="H21" s="29">
        <f t="shared" si="1"/>
        <v>0</v>
      </c>
      <c r="I21" s="27"/>
      <c r="J21" s="28">
        <f t="shared" si="17"/>
        <v>4.79</v>
      </c>
      <c r="K21" s="29">
        <f t="shared" si="2"/>
        <v>0</v>
      </c>
      <c r="L21" s="27"/>
      <c r="M21" s="28">
        <f t="shared" si="18"/>
        <v>4.5072000000000001</v>
      </c>
      <c r="N21" s="29">
        <f t="shared" si="3"/>
        <v>0</v>
      </c>
      <c r="O21" s="27"/>
      <c r="P21" s="28">
        <f t="shared" si="19"/>
        <v>4.79</v>
      </c>
      <c r="Q21" s="29">
        <f t="shared" si="4"/>
        <v>0</v>
      </c>
      <c r="R21" s="27"/>
      <c r="S21" s="28">
        <f t="shared" si="20"/>
        <v>4.7656000000000001</v>
      </c>
      <c r="T21" s="29">
        <f t="shared" si="5"/>
        <v>0</v>
      </c>
      <c r="U21" s="27"/>
      <c r="V21" s="28">
        <f t="shared" si="21"/>
        <v>4.9424999999999999</v>
      </c>
      <c r="W21" s="29">
        <f t="shared" si="6"/>
        <v>0</v>
      </c>
      <c r="X21" s="27"/>
      <c r="Y21" s="28">
        <f t="shared" si="22"/>
        <v>5.1988000000000003</v>
      </c>
      <c r="Z21" s="29">
        <f t="shared" si="7"/>
        <v>0</v>
      </c>
      <c r="AA21" s="27">
        <v>5</v>
      </c>
      <c r="AB21" s="28">
        <f t="shared" si="23"/>
        <v>4.6847000000000003</v>
      </c>
      <c r="AC21" s="29">
        <f t="shared" si="8"/>
        <v>23.423500000000001</v>
      </c>
      <c r="AD21" s="27"/>
      <c r="AE21" s="28">
        <f t="shared" si="24"/>
        <v>4.2701999999999991</v>
      </c>
      <c r="AF21" s="29">
        <f t="shared" si="9"/>
        <v>0</v>
      </c>
      <c r="AG21" s="27"/>
      <c r="AH21" s="28">
        <f t="shared" si="25"/>
        <v>4.3541999999999996</v>
      </c>
      <c r="AI21" s="29">
        <f t="shared" si="10"/>
        <v>0</v>
      </c>
      <c r="AJ21" s="27"/>
      <c r="AK21" s="28">
        <f t="shared" si="26"/>
        <v>4.2285000000000004</v>
      </c>
      <c r="AL21" s="29">
        <f t="shared" si="11"/>
        <v>0</v>
      </c>
      <c r="AM21" s="27"/>
      <c r="AN21" s="28">
        <f t="shared" si="27"/>
        <v>2.5489999999999999</v>
      </c>
      <c r="AO21" s="29">
        <f t="shared" si="12"/>
        <v>0</v>
      </c>
      <c r="AP21" s="27"/>
      <c r="AQ21" s="28">
        <f t="shared" si="28"/>
        <v>2.4192</v>
      </c>
      <c r="AR21" s="29">
        <f t="shared" si="13"/>
        <v>0</v>
      </c>
      <c r="AS21" s="40">
        <f t="shared" si="14"/>
        <v>5</v>
      </c>
    </row>
    <row r="22" spans="1:45" s="2" customFormat="1" x14ac:dyDescent="0.25">
      <c r="A22" s="63"/>
      <c r="B22" s="46" t="s">
        <v>67</v>
      </c>
      <c r="C22" s="27"/>
      <c r="D22" s="28">
        <f t="shared" si="15"/>
        <v>4.8756000000000004</v>
      </c>
      <c r="E22" s="29">
        <f t="shared" si="0"/>
        <v>0</v>
      </c>
      <c r="F22" s="27"/>
      <c r="G22" s="28">
        <f t="shared" si="16"/>
        <v>4.4956000000000005</v>
      </c>
      <c r="H22" s="29">
        <f t="shared" si="1"/>
        <v>0</v>
      </c>
      <c r="I22" s="27"/>
      <c r="J22" s="28">
        <f t="shared" si="17"/>
        <v>4.79</v>
      </c>
      <c r="K22" s="29">
        <f t="shared" si="2"/>
        <v>0</v>
      </c>
      <c r="L22" s="27"/>
      <c r="M22" s="28">
        <f t="shared" si="18"/>
        <v>4.5072000000000001</v>
      </c>
      <c r="N22" s="29">
        <f t="shared" si="3"/>
        <v>0</v>
      </c>
      <c r="O22" s="27"/>
      <c r="P22" s="28">
        <f t="shared" si="19"/>
        <v>4.79</v>
      </c>
      <c r="Q22" s="29">
        <f t="shared" si="4"/>
        <v>0</v>
      </c>
      <c r="R22" s="27"/>
      <c r="S22" s="28">
        <f t="shared" si="20"/>
        <v>4.7656000000000001</v>
      </c>
      <c r="T22" s="29">
        <f t="shared" si="5"/>
        <v>0</v>
      </c>
      <c r="U22" s="27"/>
      <c r="V22" s="28">
        <f t="shared" si="21"/>
        <v>4.9424999999999999</v>
      </c>
      <c r="W22" s="29">
        <f t="shared" si="6"/>
        <v>0</v>
      </c>
      <c r="X22" s="27"/>
      <c r="Y22" s="28">
        <f t="shared" si="22"/>
        <v>5.1988000000000003</v>
      </c>
      <c r="Z22" s="29">
        <f t="shared" si="7"/>
        <v>0</v>
      </c>
      <c r="AA22" s="27"/>
      <c r="AB22" s="28">
        <f t="shared" si="23"/>
        <v>4.6847000000000003</v>
      </c>
      <c r="AC22" s="29">
        <f t="shared" si="8"/>
        <v>0</v>
      </c>
      <c r="AD22" s="27">
        <v>5</v>
      </c>
      <c r="AE22" s="28">
        <f t="shared" si="24"/>
        <v>4.2701999999999991</v>
      </c>
      <c r="AF22" s="29">
        <f t="shared" si="9"/>
        <v>21.350999999999996</v>
      </c>
      <c r="AG22" s="27"/>
      <c r="AH22" s="28">
        <f t="shared" si="25"/>
        <v>4.3541999999999996</v>
      </c>
      <c r="AI22" s="29">
        <f t="shared" si="10"/>
        <v>0</v>
      </c>
      <c r="AJ22" s="27"/>
      <c r="AK22" s="28">
        <f t="shared" si="26"/>
        <v>4.2285000000000004</v>
      </c>
      <c r="AL22" s="29">
        <f t="shared" si="11"/>
        <v>0</v>
      </c>
      <c r="AM22" s="27"/>
      <c r="AN22" s="28">
        <f t="shared" si="27"/>
        <v>2.5489999999999999</v>
      </c>
      <c r="AO22" s="29">
        <f t="shared" si="12"/>
        <v>0</v>
      </c>
      <c r="AP22" s="27"/>
      <c r="AQ22" s="28">
        <f t="shared" si="28"/>
        <v>2.4192</v>
      </c>
      <c r="AR22" s="29">
        <f t="shared" si="13"/>
        <v>0</v>
      </c>
      <c r="AS22" s="40">
        <f t="shared" si="14"/>
        <v>5</v>
      </c>
    </row>
    <row r="23" spans="1:45" s="2" customFormat="1" x14ac:dyDescent="0.25">
      <c r="A23" s="63"/>
      <c r="B23" s="46" t="s">
        <v>68</v>
      </c>
      <c r="C23" s="27"/>
      <c r="D23" s="28">
        <f t="shared" si="15"/>
        <v>4.8756000000000004</v>
      </c>
      <c r="E23" s="29">
        <f t="shared" si="0"/>
        <v>0</v>
      </c>
      <c r="F23" s="27"/>
      <c r="G23" s="28">
        <f t="shared" si="16"/>
        <v>4.4956000000000005</v>
      </c>
      <c r="H23" s="29">
        <f t="shared" si="1"/>
        <v>0</v>
      </c>
      <c r="I23" s="27"/>
      <c r="J23" s="28">
        <f t="shared" si="17"/>
        <v>4.79</v>
      </c>
      <c r="K23" s="29">
        <f t="shared" si="2"/>
        <v>0</v>
      </c>
      <c r="L23" s="27"/>
      <c r="M23" s="28">
        <f t="shared" si="18"/>
        <v>4.5072000000000001</v>
      </c>
      <c r="N23" s="29">
        <f t="shared" si="3"/>
        <v>0</v>
      </c>
      <c r="O23" s="27"/>
      <c r="P23" s="28">
        <f t="shared" si="19"/>
        <v>4.79</v>
      </c>
      <c r="Q23" s="29">
        <f t="shared" si="4"/>
        <v>0</v>
      </c>
      <c r="R23" s="27"/>
      <c r="S23" s="28">
        <f t="shared" si="20"/>
        <v>4.7656000000000001</v>
      </c>
      <c r="T23" s="29">
        <f t="shared" si="5"/>
        <v>0</v>
      </c>
      <c r="U23" s="27"/>
      <c r="V23" s="28">
        <f t="shared" si="21"/>
        <v>4.9424999999999999</v>
      </c>
      <c r="W23" s="29">
        <f t="shared" si="6"/>
        <v>0</v>
      </c>
      <c r="X23" s="27"/>
      <c r="Y23" s="28">
        <f t="shared" si="22"/>
        <v>5.1988000000000003</v>
      </c>
      <c r="Z23" s="29">
        <f t="shared" si="7"/>
        <v>0</v>
      </c>
      <c r="AA23" s="27"/>
      <c r="AB23" s="28">
        <f t="shared" si="23"/>
        <v>4.6847000000000003</v>
      </c>
      <c r="AC23" s="29">
        <f t="shared" si="8"/>
        <v>0</v>
      </c>
      <c r="AD23" s="27"/>
      <c r="AE23" s="28">
        <f t="shared" si="24"/>
        <v>4.2701999999999991</v>
      </c>
      <c r="AF23" s="29">
        <f t="shared" si="9"/>
        <v>0</v>
      </c>
      <c r="AG23" s="27">
        <v>3</v>
      </c>
      <c r="AH23" s="28">
        <f t="shared" si="25"/>
        <v>4.3541999999999996</v>
      </c>
      <c r="AI23" s="29">
        <f t="shared" si="10"/>
        <v>13.0626</v>
      </c>
      <c r="AJ23" s="27"/>
      <c r="AK23" s="28">
        <f t="shared" si="26"/>
        <v>4.2285000000000004</v>
      </c>
      <c r="AL23" s="29">
        <f t="shared" si="11"/>
        <v>0</v>
      </c>
      <c r="AM23" s="27"/>
      <c r="AN23" s="28">
        <f t="shared" si="27"/>
        <v>2.5489999999999999</v>
      </c>
      <c r="AO23" s="29">
        <f t="shared" si="12"/>
        <v>0</v>
      </c>
      <c r="AP23" s="27"/>
      <c r="AQ23" s="28">
        <f t="shared" si="28"/>
        <v>2.4192</v>
      </c>
      <c r="AR23" s="29">
        <f t="shared" si="13"/>
        <v>0</v>
      </c>
      <c r="AS23" s="40">
        <f t="shared" si="14"/>
        <v>3</v>
      </c>
    </row>
    <row r="24" spans="1:45" s="2" customFormat="1" x14ac:dyDescent="0.25">
      <c r="A24" s="63"/>
      <c r="B24" s="46" t="s">
        <v>69</v>
      </c>
      <c r="C24" s="27"/>
      <c r="D24" s="28">
        <f t="shared" si="15"/>
        <v>4.8756000000000004</v>
      </c>
      <c r="E24" s="29">
        <f t="shared" si="0"/>
        <v>0</v>
      </c>
      <c r="F24" s="27"/>
      <c r="G24" s="28">
        <f t="shared" si="16"/>
        <v>4.4956000000000005</v>
      </c>
      <c r="H24" s="29">
        <f t="shared" si="1"/>
        <v>0</v>
      </c>
      <c r="I24" s="27"/>
      <c r="J24" s="28">
        <f t="shared" si="17"/>
        <v>4.79</v>
      </c>
      <c r="K24" s="29">
        <f t="shared" si="2"/>
        <v>0</v>
      </c>
      <c r="L24" s="27"/>
      <c r="M24" s="28">
        <f t="shared" si="18"/>
        <v>4.5072000000000001</v>
      </c>
      <c r="N24" s="29">
        <f t="shared" si="3"/>
        <v>0</v>
      </c>
      <c r="O24" s="27"/>
      <c r="P24" s="28">
        <f t="shared" si="19"/>
        <v>4.79</v>
      </c>
      <c r="Q24" s="29">
        <f t="shared" si="4"/>
        <v>0</v>
      </c>
      <c r="R24" s="27"/>
      <c r="S24" s="28">
        <f t="shared" si="20"/>
        <v>4.7656000000000001</v>
      </c>
      <c r="T24" s="29">
        <f t="shared" si="5"/>
        <v>0</v>
      </c>
      <c r="U24" s="27"/>
      <c r="V24" s="28">
        <f t="shared" si="21"/>
        <v>4.9424999999999999</v>
      </c>
      <c r="W24" s="29">
        <f t="shared" si="6"/>
        <v>0</v>
      </c>
      <c r="X24" s="27"/>
      <c r="Y24" s="28">
        <f t="shared" si="22"/>
        <v>5.1988000000000003</v>
      </c>
      <c r="Z24" s="29">
        <f t="shared" si="7"/>
        <v>0</v>
      </c>
      <c r="AA24" s="27"/>
      <c r="AB24" s="28">
        <f t="shared" si="23"/>
        <v>4.6847000000000003</v>
      </c>
      <c r="AC24" s="29">
        <f t="shared" si="8"/>
        <v>0</v>
      </c>
      <c r="AD24" s="27"/>
      <c r="AE24" s="28">
        <f t="shared" si="24"/>
        <v>4.2701999999999991</v>
      </c>
      <c r="AF24" s="29">
        <f t="shared" si="9"/>
        <v>0</v>
      </c>
      <c r="AG24" s="27"/>
      <c r="AH24" s="28">
        <f t="shared" si="25"/>
        <v>4.3541999999999996</v>
      </c>
      <c r="AI24" s="29">
        <f t="shared" si="10"/>
        <v>0</v>
      </c>
      <c r="AJ24" s="27">
        <v>7</v>
      </c>
      <c r="AK24" s="28">
        <f t="shared" si="26"/>
        <v>4.2285000000000004</v>
      </c>
      <c r="AL24" s="29">
        <f t="shared" si="11"/>
        <v>29.599500000000003</v>
      </c>
      <c r="AM24" s="27"/>
      <c r="AN24" s="28">
        <f t="shared" si="27"/>
        <v>2.5489999999999999</v>
      </c>
      <c r="AO24" s="29">
        <f t="shared" si="12"/>
        <v>0</v>
      </c>
      <c r="AP24" s="27"/>
      <c r="AQ24" s="28">
        <f t="shared" si="28"/>
        <v>2.4192</v>
      </c>
      <c r="AR24" s="29">
        <f t="shared" si="13"/>
        <v>0</v>
      </c>
      <c r="AS24" s="40">
        <f t="shared" si="14"/>
        <v>7</v>
      </c>
    </row>
    <row r="25" spans="1:45" s="2" customFormat="1" x14ac:dyDescent="0.25">
      <c r="A25" s="63"/>
      <c r="B25" s="46" t="s">
        <v>70</v>
      </c>
      <c r="C25" s="27"/>
      <c r="D25" s="28">
        <f t="shared" si="15"/>
        <v>4.8756000000000004</v>
      </c>
      <c r="E25" s="29">
        <f t="shared" si="0"/>
        <v>0</v>
      </c>
      <c r="F25" s="27"/>
      <c r="G25" s="28">
        <f t="shared" si="16"/>
        <v>4.4956000000000005</v>
      </c>
      <c r="H25" s="29">
        <f t="shared" si="1"/>
        <v>0</v>
      </c>
      <c r="I25" s="27"/>
      <c r="J25" s="28">
        <f t="shared" si="17"/>
        <v>4.79</v>
      </c>
      <c r="K25" s="29">
        <f t="shared" si="2"/>
        <v>0</v>
      </c>
      <c r="L25" s="27"/>
      <c r="M25" s="28">
        <f t="shared" si="18"/>
        <v>4.5072000000000001</v>
      </c>
      <c r="N25" s="29">
        <f t="shared" si="3"/>
        <v>0</v>
      </c>
      <c r="O25" s="27"/>
      <c r="P25" s="28">
        <f t="shared" si="19"/>
        <v>4.79</v>
      </c>
      <c r="Q25" s="29">
        <f t="shared" si="4"/>
        <v>0</v>
      </c>
      <c r="R25" s="27"/>
      <c r="S25" s="28">
        <f t="shared" si="20"/>
        <v>4.7656000000000001</v>
      </c>
      <c r="T25" s="29">
        <f t="shared" si="5"/>
        <v>0</v>
      </c>
      <c r="U25" s="27"/>
      <c r="V25" s="28">
        <f t="shared" si="21"/>
        <v>4.9424999999999999</v>
      </c>
      <c r="W25" s="29">
        <f t="shared" si="6"/>
        <v>0</v>
      </c>
      <c r="X25" s="27"/>
      <c r="Y25" s="28">
        <f t="shared" si="22"/>
        <v>5.1988000000000003</v>
      </c>
      <c r="Z25" s="29">
        <f t="shared" si="7"/>
        <v>0</v>
      </c>
      <c r="AA25" s="27">
        <v>5</v>
      </c>
      <c r="AB25" s="28">
        <f t="shared" si="23"/>
        <v>4.6847000000000003</v>
      </c>
      <c r="AC25" s="29">
        <f t="shared" si="8"/>
        <v>23.423500000000001</v>
      </c>
      <c r="AD25" s="27"/>
      <c r="AE25" s="28">
        <f t="shared" si="24"/>
        <v>4.2701999999999991</v>
      </c>
      <c r="AF25" s="29">
        <f t="shared" si="9"/>
        <v>0</v>
      </c>
      <c r="AG25" s="27"/>
      <c r="AH25" s="28">
        <f t="shared" si="25"/>
        <v>4.3541999999999996</v>
      </c>
      <c r="AI25" s="29">
        <f t="shared" si="10"/>
        <v>0</v>
      </c>
      <c r="AJ25" s="27"/>
      <c r="AK25" s="28">
        <f t="shared" si="26"/>
        <v>4.2285000000000004</v>
      </c>
      <c r="AL25" s="29">
        <f t="shared" si="11"/>
        <v>0</v>
      </c>
      <c r="AM25" s="27"/>
      <c r="AN25" s="28">
        <f t="shared" si="27"/>
        <v>2.5489999999999999</v>
      </c>
      <c r="AO25" s="29">
        <f t="shared" si="12"/>
        <v>0</v>
      </c>
      <c r="AP25" s="27"/>
      <c r="AQ25" s="28">
        <f t="shared" si="28"/>
        <v>2.4192</v>
      </c>
      <c r="AR25" s="29">
        <f t="shared" si="13"/>
        <v>0</v>
      </c>
      <c r="AS25" s="40">
        <f t="shared" si="14"/>
        <v>5</v>
      </c>
    </row>
    <row r="26" spans="1:45" s="2" customFormat="1" x14ac:dyDescent="0.25">
      <c r="A26" s="63"/>
      <c r="B26" s="46" t="s">
        <v>71</v>
      </c>
      <c r="C26" s="27"/>
      <c r="D26" s="28">
        <f t="shared" si="15"/>
        <v>4.8756000000000004</v>
      </c>
      <c r="E26" s="29">
        <f t="shared" si="0"/>
        <v>0</v>
      </c>
      <c r="F26" s="27"/>
      <c r="G26" s="28">
        <f t="shared" si="16"/>
        <v>4.4956000000000005</v>
      </c>
      <c r="H26" s="29">
        <f t="shared" si="1"/>
        <v>0</v>
      </c>
      <c r="I26" s="27"/>
      <c r="J26" s="28">
        <f t="shared" si="17"/>
        <v>4.79</v>
      </c>
      <c r="K26" s="29">
        <f t="shared" si="2"/>
        <v>0</v>
      </c>
      <c r="L26" s="27"/>
      <c r="M26" s="28">
        <f t="shared" si="18"/>
        <v>4.5072000000000001</v>
      </c>
      <c r="N26" s="29">
        <f t="shared" si="3"/>
        <v>0</v>
      </c>
      <c r="O26" s="27"/>
      <c r="P26" s="28">
        <f t="shared" si="19"/>
        <v>4.79</v>
      </c>
      <c r="Q26" s="29">
        <f t="shared" si="4"/>
        <v>0</v>
      </c>
      <c r="R26" s="27"/>
      <c r="S26" s="28">
        <f t="shared" si="20"/>
        <v>4.7656000000000001</v>
      </c>
      <c r="T26" s="29">
        <f t="shared" si="5"/>
        <v>0</v>
      </c>
      <c r="U26" s="27"/>
      <c r="V26" s="28">
        <f t="shared" si="21"/>
        <v>4.9424999999999999</v>
      </c>
      <c r="W26" s="29">
        <f t="shared" si="6"/>
        <v>0</v>
      </c>
      <c r="X26" s="27"/>
      <c r="Y26" s="28">
        <f t="shared" si="22"/>
        <v>5.1988000000000003</v>
      </c>
      <c r="Z26" s="29">
        <f t="shared" si="7"/>
        <v>0</v>
      </c>
      <c r="AA26" s="27">
        <v>3</v>
      </c>
      <c r="AB26" s="28">
        <f t="shared" si="23"/>
        <v>4.6847000000000003</v>
      </c>
      <c r="AC26" s="29">
        <f t="shared" si="8"/>
        <v>14.054100000000002</v>
      </c>
      <c r="AD26" s="27"/>
      <c r="AE26" s="28">
        <f t="shared" si="24"/>
        <v>4.2701999999999991</v>
      </c>
      <c r="AF26" s="29">
        <f t="shared" si="9"/>
        <v>0</v>
      </c>
      <c r="AG26" s="27"/>
      <c r="AH26" s="28">
        <f t="shared" si="25"/>
        <v>4.3541999999999996</v>
      </c>
      <c r="AI26" s="29">
        <f t="shared" si="10"/>
        <v>0</v>
      </c>
      <c r="AJ26" s="27"/>
      <c r="AK26" s="28">
        <f t="shared" si="26"/>
        <v>4.2285000000000004</v>
      </c>
      <c r="AL26" s="29">
        <f t="shared" si="11"/>
        <v>0</v>
      </c>
      <c r="AM26" s="27"/>
      <c r="AN26" s="28">
        <f t="shared" si="27"/>
        <v>2.5489999999999999</v>
      </c>
      <c r="AO26" s="29">
        <f t="shared" si="12"/>
        <v>0</v>
      </c>
      <c r="AP26" s="27"/>
      <c r="AQ26" s="28">
        <f t="shared" si="28"/>
        <v>2.4192</v>
      </c>
      <c r="AR26" s="29">
        <f t="shared" si="13"/>
        <v>0</v>
      </c>
      <c r="AS26" s="40">
        <f t="shared" si="14"/>
        <v>3</v>
      </c>
    </row>
    <row r="27" spans="1:45" s="2" customFormat="1" x14ac:dyDescent="0.25">
      <c r="A27" s="63"/>
      <c r="B27" s="46" t="s">
        <v>72</v>
      </c>
      <c r="C27" s="27"/>
      <c r="D27" s="28">
        <f t="shared" si="15"/>
        <v>4.8756000000000004</v>
      </c>
      <c r="E27" s="29">
        <f t="shared" si="0"/>
        <v>0</v>
      </c>
      <c r="F27" s="27"/>
      <c r="G27" s="28">
        <f t="shared" si="16"/>
        <v>4.4956000000000005</v>
      </c>
      <c r="H27" s="29">
        <f t="shared" si="1"/>
        <v>0</v>
      </c>
      <c r="I27" s="27"/>
      <c r="J27" s="28">
        <f t="shared" si="17"/>
        <v>4.79</v>
      </c>
      <c r="K27" s="29">
        <f t="shared" si="2"/>
        <v>0</v>
      </c>
      <c r="L27" s="27"/>
      <c r="M27" s="28">
        <f t="shared" si="18"/>
        <v>4.5072000000000001</v>
      </c>
      <c r="N27" s="29">
        <f t="shared" si="3"/>
        <v>0</v>
      </c>
      <c r="O27" s="27"/>
      <c r="P27" s="28">
        <f t="shared" si="19"/>
        <v>4.79</v>
      </c>
      <c r="Q27" s="29">
        <f t="shared" si="4"/>
        <v>0</v>
      </c>
      <c r="R27" s="27"/>
      <c r="S27" s="28">
        <f t="shared" si="20"/>
        <v>4.7656000000000001</v>
      </c>
      <c r="T27" s="29">
        <f t="shared" si="5"/>
        <v>0</v>
      </c>
      <c r="U27" s="27"/>
      <c r="V27" s="28">
        <f t="shared" si="21"/>
        <v>4.9424999999999999</v>
      </c>
      <c r="W27" s="29">
        <f t="shared" si="6"/>
        <v>0</v>
      </c>
      <c r="X27" s="27"/>
      <c r="Y27" s="28">
        <f t="shared" si="22"/>
        <v>5.1988000000000003</v>
      </c>
      <c r="Z27" s="29">
        <f t="shared" si="7"/>
        <v>0</v>
      </c>
      <c r="AA27" s="27">
        <v>5</v>
      </c>
      <c r="AB27" s="28">
        <f t="shared" si="23"/>
        <v>4.6847000000000003</v>
      </c>
      <c r="AC27" s="29">
        <f t="shared" si="8"/>
        <v>23.423500000000001</v>
      </c>
      <c r="AD27" s="27"/>
      <c r="AE27" s="28">
        <f t="shared" si="24"/>
        <v>4.2701999999999991</v>
      </c>
      <c r="AF27" s="29">
        <f t="shared" si="9"/>
        <v>0</v>
      </c>
      <c r="AG27" s="27"/>
      <c r="AH27" s="28">
        <f t="shared" si="25"/>
        <v>4.3541999999999996</v>
      </c>
      <c r="AI27" s="29">
        <f t="shared" si="10"/>
        <v>0</v>
      </c>
      <c r="AJ27" s="27"/>
      <c r="AK27" s="28">
        <f t="shared" si="26"/>
        <v>4.2285000000000004</v>
      </c>
      <c r="AL27" s="29">
        <f t="shared" si="11"/>
        <v>0</v>
      </c>
      <c r="AM27" s="27"/>
      <c r="AN27" s="28">
        <f t="shared" si="27"/>
        <v>2.5489999999999999</v>
      </c>
      <c r="AO27" s="29">
        <f t="shared" si="12"/>
        <v>0</v>
      </c>
      <c r="AP27" s="27"/>
      <c r="AQ27" s="28">
        <f t="shared" si="28"/>
        <v>2.4192</v>
      </c>
      <c r="AR27" s="29">
        <f t="shared" si="13"/>
        <v>0</v>
      </c>
      <c r="AS27" s="40">
        <f t="shared" si="14"/>
        <v>5</v>
      </c>
    </row>
    <row r="28" spans="1:45" s="2" customFormat="1" x14ac:dyDescent="0.25">
      <c r="A28" s="63"/>
      <c r="B28" s="46" t="s">
        <v>73</v>
      </c>
      <c r="C28" s="27"/>
      <c r="D28" s="28">
        <f t="shared" si="15"/>
        <v>4.8756000000000004</v>
      </c>
      <c r="E28" s="29">
        <f t="shared" si="0"/>
        <v>0</v>
      </c>
      <c r="F28" s="27"/>
      <c r="G28" s="28">
        <f t="shared" si="16"/>
        <v>4.4956000000000005</v>
      </c>
      <c r="H28" s="29">
        <f t="shared" si="1"/>
        <v>0</v>
      </c>
      <c r="I28" s="27"/>
      <c r="J28" s="28">
        <f t="shared" si="17"/>
        <v>4.79</v>
      </c>
      <c r="K28" s="29">
        <f t="shared" si="2"/>
        <v>0</v>
      </c>
      <c r="L28" s="27"/>
      <c r="M28" s="28">
        <f t="shared" si="18"/>
        <v>4.5072000000000001</v>
      </c>
      <c r="N28" s="29">
        <f t="shared" si="3"/>
        <v>0</v>
      </c>
      <c r="O28" s="27"/>
      <c r="P28" s="28">
        <f t="shared" si="19"/>
        <v>4.79</v>
      </c>
      <c r="Q28" s="29">
        <f t="shared" si="4"/>
        <v>0</v>
      </c>
      <c r="R28" s="27"/>
      <c r="S28" s="28">
        <f t="shared" si="20"/>
        <v>4.7656000000000001</v>
      </c>
      <c r="T28" s="29">
        <f t="shared" si="5"/>
        <v>0</v>
      </c>
      <c r="U28" s="27"/>
      <c r="V28" s="28">
        <f t="shared" si="21"/>
        <v>4.9424999999999999</v>
      </c>
      <c r="W28" s="29">
        <f t="shared" si="6"/>
        <v>0</v>
      </c>
      <c r="X28" s="27"/>
      <c r="Y28" s="28">
        <f t="shared" si="22"/>
        <v>5.1988000000000003</v>
      </c>
      <c r="Z28" s="29">
        <f t="shared" si="7"/>
        <v>0</v>
      </c>
      <c r="AA28" s="27">
        <v>4</v>
      </c>
      <c r="AB28" s="28">
        <f t="shared" si="23"/>
        <v>4.6847000000000003</v>
      </c>
      <c r="AC28" s="29">
        <f t="shared" si="8"/>
        <v>18.738800000000001</v>
      </c>
      <c r="AD28" s="27"/>
      <c r="AE28" s="28">
        <f t="shared" si="24"/>
        <v>4.2701999999999991</v>
      </c>
      <c r="AF28" s="29">
        <f t="shared" si="9"/>
        <v>0</v>
      </c>
      <c r="AG28" s="27"/>
      <c r="AH28" s="28">
        <f t="shared" si="25"/>
        <v>4.3541999999999996</v>
      </c>
      <c r="AI28" s="29">
        <f t="shared" si="10"/>
        <v>0</v>
      </c>
      <c r="AJ28" s="27"/>
      <c r="AK28" s="28">
        <f t="shared" si="26"/>
        <v>4.2285000000000004</v>
      </c>
      <c r="AL28" s="29">
        <f t="shared" si="11"/>
        <v>0</v>
      </c>
      <c r="AM28" s="27"/>
      <c r="AN28" s="28">
        <f t="shared" si="27"/>
        <v>2.5489999999999999</v>
      </c>
      <c r="AO28" s="29">
        <f t="shared" si="12"/>
        <v>0</v>
      </c>
      <c r="AP28" s="27"/>
      <c r="AQ28" s="28">
        <f t="shared" si="28"/>
        <v>2.4192</v>
      </c>
      <c r="AR28" s="29">
        <f t="shared" si="13"/>
        <v>0</v>
      </c>
      <c r="AS28" s="40">
        <f t="shared" si="14"/>
        <v>4</v>
      </c>
    </row>
    <row r="29" spans="1:45" s="2" customFormat="1" x14ac:dyDescent="0.25">
      <c r="A29" s="63"/>
      <c r="B29" s="46" t="s">
        <v>74</v>
      </c>
      <c r="C29" s="27"/>
      <c r="D29" s="28">
        <f t="shared" si="15"/>
        <v>4.8756000000000004</v>
      </c>
      <c r="E29" s="29">
        <f t="shared" si="0"/>
        <v>0</v>
      </c>
      <c r="F29" s="27"/>
      <c r="G29" s="28">
        <f t="shared" si="16"/>
        <v>4.4956000000000005</v>
      </c>
      <c r="H29" s="29">
        <f t="shared" si="1"/>
        <v>0</v>
      </c>
      <c r="I29" s="27"/>
      <c r="J29" s="28">
        <f t="shared" si="17"/>
        <v>4.79</v>
      </c>
      <c r="K29" s="29">
        <f t="shared" si="2"/>
        <v>0</v>
      </c>
      <c r="L29" s="27"/>
      <c r="M29" s="28">
        <f t="shared" si="18"/>
        <v>4.5072000000000001</v>
      </c>
      <c r="N29" s="29">
        <f t="shared" si="3"/>
        <v>0</v>
      </c>
      <c r="O29" s="27"/>
      <c r="P29" s="28">
        <f t="shared" si="19"/>
        <v>4.79</v>
      </c>
      <c r="Q29" s="29">
        <f t="shared" si="4"/>
        <v>0</v>
      </c>
      <c r="R29" s="27"/>
      <c r="S29" s="28">
        <f t="shared" si="20"/>
        <v>4.7656000000000001</v>
      </c>
      <c r="T29" s="29">
        <f t="shared" si="5"/>
        <v>0</v>
      </c>
      <c r="U29" s="27"/>
      <c r="V29" s="28">
        <f t="shared" si="21"/>
        <v>4.9424999999999999</v>
      </c>
      <c r="W29" s="29">
        <f t="shared" si="6"/>
        <v>0</v>
      </c>
      <c r="X29" s="27"/>
      <c r="Y29" s="28">
        <f t="shared" si="22"/>
        <v>5.1988000000000003</v>
      </c>
      <c r="Z29" s="29">
        <f t="shared" si="7"/>
        <v>0</v>
      </c>
      <c r="AA29" s="27">
        <v>5</v>
      </c>
      <c r="AB29" s="28">
        <f t="shared" si="23"/>
        <v>4.6847000000000003</v>
      </c>
      <c r="AC29" s="29">
        <f t="shared" si="8"/>
        <v>23.423500000000001</v>
      </c>
      <c r="AD29" s="27"/>
      <c r="AE29" s="28">
        <f t="shared" si="24"/>
        <v>4.2701999999999991</v>
      </c>
      <c r="AF29" s="29">
        <f t="shared" si="9"/>
        <v>0</v>
      </c>
      <c r="AG29" s="27"/>
      <c r="AH29" s="28">
        <f t="shared" si="25"/>
        <v>4.3541999999999996</v>
      </c>
      <c r="AI29" s="29">
        <f t="shared" si="10"/>
        <v>0</v>
      </c>
      <c r="AJ29" s="27"/>
      <c r="AK29" s="28">
        <f t="shared" si="26"/>
        <v>4.2285000000000004</v>
      </c>
      <c r="AL29" s="29">
        <f t="shared" si="11"/>
        <v>0</v>
      </c>
      <c r="AM29" s="27"/>
      <c r="AN29" s="28">
        <f t="shared" si="27"/>
        <v>2.5489999999999999</v>
      </c>
      <c r="AO29" s="29">
        <f t="shared" si="12"/>
        <v>0</v>
      </c>
      <c r="AP29" s="27"/>
      <c r="AQ29" s="28">
        <f t="shared" si="28"/>
        <v>2.4192</v>
      </c>
      <c r="AR29" s="29">
        <f t="shared" si="13"/>
        <v>0</v>
      </c>
      <c r="AS29" s="40">
        <f t="shared" si="14"/>
        <v>5</v>
      </c>
    </row>
    <row r="30" spans="1:45" s="2" customFormat="1" x14ac:dyDescent="0.25">
      <c r="A30" s="63"/>
      <c r="B30" s="46" t="s">
        <v>75</v>
      </c>
      <c r="C30" s="27"/>
      <c r="D30" s="28">
        <f t="shared" si="15"/>
        <v>4.8756000000000004</v>
      </c>
      <c r="E30" s="29">
        <f t="shared" si="0"/>
        <v>0</v>
      </c>
      <c r="F30" s="27"/>
      <c r="G30" s="28">
        <f t="shared" si="16"/>
        <v>4.4956000000000005</v>
      </c>
      <c r="H30" s="29">
        <f t="shared" si="1"/>
        <v>0</v>
      </c>
      <c r="I30" s="27"/>
      <c r="J30" s="28">
        <f t="shared" si="17"/>
        <v>4.79</v>
      </c>
      <c r="K30" s="29">
        <f t="shared" si="2"/>
        <v>0</v>
      </c>
      <c r="L30" s="27"/>
      <c r="M30" s="28">
        <f t="shared" si="18"/>
        <v>4.5072000000000001</v>
      </c>
      <c r="N30" s="29">
        <f t="shared" si="3"/>
        <v>0</v>
      </c>
      <c r="O30" s="27"/>
      <c r="P30" s="28">
        <f t="shared" si="19"/>
        <v>4.79</v>
      </c>
      <c r="Q30" s="29">
        <f t="shared" si="4"/>
        <v>0</v>
      </c>
      <c r="R30" s="27"/>
      <c r="S30" s="28">
        <f t="shared" si="20"/>
        <v>4.7656000000000001</v>
      </c>
      <c r="T30" s="29">
        <f t="shared" si="5"/>
        <v>0</v>
      </c>
      <c r="U30" s="27"/>
      <c r="V30" s="28">
        <f t="shared" si="21"/>
        <v>4.9424999999999999</v>
      </c>
      <c r="W30" s="29">
        <f t="shared" si="6"/>
        <v>0</v>
      </c>
      <c r="X30" s="27"/>
      <c r="Y30" s="28">
        <f t="shared" si="22"/>
        <v>5.1988000000000003</v>
      </c>
      <c r="Z30" s="29">
        <f t="shared" si="7"/>
        <v>0</v>
      </c>
      <c r="AA30" s="27"/>
      <c r="AB30" s="28">
        <f t="shared" si="23"/>
        <v>4.6847000000000003</v>
      </c>
      <c r="AC30" s="29">
        <f t="shared" si="8"/>
        <v>0</v>
      </c>
      <c r="AD30" s="27"/>
      <c r="AE30" s="28">
        <f t="shared" si="24"/>
        <v>4.2701999999999991</v>
      </c>
      <c r="AF30" s="29">
        <f t="shared" si="9"/>
        <v>0</v>
      </c>
      <c r="AG30" s="27"/>
      <c r="AH30" s="28">
        <f t="shared" si="25"/>
        <v>4.3541999999999996</v>
      </c>
      <c r="AI30" s="29">
        <f t="shared" si="10"/>
        <v>0</v>
      </c>
      <c r="AJ30" s="27">
        <v>4</v>
      </c>
      <c r="AK30" s="28">
        <f t="shared" si="26"/>
        <v>4.2285000000000004</v>
      </c>
      <c r="AL30" s="29">
        <f t="shared" si="11"/>
        <v>16.914000000000001</v>
      </c>
      <c r="AM30" s="27"/>
      <c r="AN30" s="28">
        <f t="shared" si="27"/>
        <v>2.5489999999999999</v>
      </c>
      <c r="AO30" s="29">
        <f t="shared" si="12"/>
        <v>0</v>
      </c>
      <c r="AP30" s="27"/>
      <c r="AQ30" s="28">
        <f t="shared" si="28"/>
        <v>2.4192</v>
      </c>
      <c r="AR30" s="29">
        <f t="shared" si="13"/>
        <v>0</v>
      </c>
      <c r="AS30" s="40">
        <f t="shared" si="14"/>
        <v>4</v>
      </c>
    </row>
    <row r="31" spans="1:45" s="2" customFormat="1" ht="15.75" thickBot="1" x14ac:dyDescent="0.3">
      <c r="A31" s="63"/>
      <c r="B31" s="46" t="s">
        <v>76</v>
      </c>
      <c r="C31" s="27"/>
      <c r="D31" s="28">
        <f t="shared" si="15"/>
        <v>4.8756000000000004</v>
      </c>
      <c r="E31" s="29">
        <f t="shared" si="0"/>
        <v>0</v>
      </c>
      <c r="F31" s="27"/>
      <c r="G31" s="28">
        <f t="shared" si="16"/>
        <v>4.4956000000000005</v>
      </c>
      <c r="H31" s="29">
        <f t="shared" si="1"/>
        <v>0</v>
      </c>
      <c r="I31" s="27"/>
      <c r="J31" s="28">
        <f t="shared" si="17"/>
        <v>4.79</v>
      </c>
      <c r="K31" s="29">
        <f t="shared" si="2"/>
        <v>0</v>
      </c>
      <c r="L31" s="27"/>
      <c r="M31" s="28">
        <f t="shared" si="18"/>
        <v>4.5072000000000001</v>
      </c>
      <c r="N31" s="29">
        <f t="shared" si="3"/>
        <v>0</v>
      </c>
      <c r="O31" s="27"/>
      <c r="P31" s="28">
        <f t="shared" si="19"/>
        <v>4.79</v>
      </c>
      <c r="Q31" s="29">
        <f t="shared" si="4"/>
        <v>0</v>
      </c>
      <c r="R31" s="27"/>
      <c r="S31" s="28">
        <f t="shared" si="20"/>
        <v>4.7656000000000001</v>
      </c>
      <c r="T31" s="29">
        <f t="shared" si="5"/>
        <v>0</v>
      </c>
      <c r="U31" s="27"/>
      <c r="V31" s="28">
        <f t="shared" si="21"/>
        <v>4.9424999999999999</v>
      </c>
      <c r="W31" s="29">
        <f t="shared" si="6"/>
        <v>0</v>
      </c>
      <c r="X31" s="27"/>
      <c r="Y31" s="28">
        <f t="shared" si="22"/>
        <v>5.1988000000000003</v>
      </c>
      <c r="Z31" s="29">
        <f t="shared" si="7"/>
        <v>0</v>
      </c>
      <c r="AA31" s="27"/>
      <c r="AB31" s="28">
        <f t="shared" si="23"/>
        <v>4.6847000000000003</v>
      </c>
      <c r="AC31" s="29">
        <f t="shared" si="8"/>
        <v>0</v>
      </c>
      <c r="AD31" s="27"/>
      <c r="AE31" s="28">
        <f t="shared" si="24"/>
        <v>4.2701999999999991</v>
      </c>
      <c r="AF31" s="29">
        <f t="shared" si="9"/>
        <v>0</v>
      </c>
      <c r="AG31" s="27"/>
      <c r="AH31" s="28">
        <f t="shared" si="25"/>
        <v>4.3541999999999996</v>
      </c>
      <c r="AI31" s="29">
        <f t="shared" si="10"/>
        <v>0</v>
      </c>
      <c r="AJ31" s="27"/>
      <c r="AK31" s="28">
        <f t="shared" si="26"/>
        <v>4.2285000000000004</v>
      </c>
      <c r="AL31" s="29">
        <f t="shared" si="11"/>
        <v>0</v>
      </c>
      <c r="AM31" s="27">
        <v>6</v>
      </c>
      <c r="AN31" s="28">
        <f t="shared" si="27"/>
        <v>2.5489999999999999</v>
      </c>
      <c r="AO31" s="29">
        <f t="shared" si="12"/>
        <v>15.294</v>
      </c>
      <c r="AP31" s="27">
        <v>4</v>
      </c>
      <c r="AQ31" s="28">
        <f t="shared" si="28"/>
        <v>2.4192</v>
      </c>
      <c r="AR31" s="29">
        <f t="shared" si="13"/>
        <v>9.6768000000000001</v>
      </c>
      <c r="AS31" s="40">
        <f t="shared" si="14"/>
        <v>10</v>
      </c>
    </row>
    <row r="32" spans="1:45" s="2" customFormat="1" ht="15.75" thickBot="1" x14ac:dyDescent="0.3">
      <c r="A32" s="52" t="s">
        <v>82</v>
      </c>
      <c r="B32" s="53"/>
      <c r="C32" s="21">
        <f>SUM(C5:C31)</f>
        <v>23</v>
      </c>
      <c r="D32" s="22"/>
      <c r="E32" s="23">
        <f>SUM(E5:E31)</f>
        <v>112.13880000000002</v>
      </c>
      <c r="F32" s="21">
        <f>SUM(F5:F31)</f>
        <v>4</v>
      </c>
      <c r="G32" s="22"/>
      <c r="H32" s="23">
        <f>SUM(H5:H31)</f>
        <v>17.982400000000002</v>
      </c>
      <c r="I32" s="24">
        <f>SUM(I5:I31)</f>
        <v>1</v>
      </c>
      <c r="J32" s="22"/>
      <c r="K32" s="25">
        <f>SUM(K5:K31)</f>
        <v>4.79</v>
      </c>
      <c r="L32" s="21">
        <f>SUM(L5:L31)</f>
        <v>1</v>
      </c>
      <c r="M32" s="26"/>
      <c r="N32" s="23">
        <f>SUM(N5:N31)</f>
        <v>4.5072000000000001</v>
      </c>
      <c r="O32" s="21">
        <f>SUM(O5:O31)</f>
        <v>5</v>
      </c>
      <c r="P32" s="26"/>
      <c r="Q32" s="26">
        <f>SUM(Q5:Q31)</f>
        <v>23.95</v>
      </c>
      <c r="R32" s="21">
        <f>SUM(R5:R31)</f>
        <v>5</v>
      </c>
      <c r="S32" s="22"/>
      <c r="T32" s="23">
        <f>SUM(T5:T31)</f>
        <v>23.827999999999999</v>
      </c>
      <c r="U32" s="21">
        <f>SUM(U5:U31)</f>
        <v>25</v>
      </c>
      <c r="V32" s="22"/>
      <c r="W32" s="23">
        <f>SUM(W5:W31)</f>
        <v>123.5625</v>
      </c>
      <c r="X32" s="21">
        <f>SUM(X5:X31)</f>
        <v>1</v>
      </c>
      <c r="Y32" s="22"/>
      <c r="Z32" s="23">
        <f>SUM(Z5:Z31)</f>
        <v>5.1988000000000003</v>
      </c>
      <c r="AA32" s="21">
        <f>SUM(AA5:AA31)</f>
        <v>32</v>
      </c>
      <c r="AB32" s="22"/>
      <c r="AC32" s="23">
        <f>SUM(AC5:AC31)</f>
        <v>149.91040000000001</v>
      </c>
      <c r="AD32" s="21">
        <f>SUM(AD5:AD31)</f>
        <v>5</v>
      </c>
      <c r="AE32" s="22"/>
      <c r="AF32" s="23">
        <f>SUM(AF5:AF31)</f>
        <v>21.350999999999996</v>
      </c>
      <c r="AG32" s="21">
        <f>SUM(AG5:AG31)</f>
        <v>3</v>
      </c>
      <c r="AH32" s="22"/>
      <c r="AI32" s="23">
        <f>SUM(AI5:AI31)</f>
        <v>13.0626</v>
      </c>
      <c r="AJ32" s="21">
        <f>SUM(AJ5:AJ31)</f>
        <v>11</v>
      </c>
      <c r="AK32" s="22"/>
      <c r="AL32" s="23">
        <f>SUM(AL5:AL31)</f>
        <v>46.513500000000008</v>
      </c>
      <c r="AM32" s="21">
        <f>SUM(AM5:AM31)</f>
        <v>6</v>
      </c>
      <c r="AN32" s="22"/>
      <c r="AO32" s="23">
        <f>SUM(AO5:AO31)</f>
        <v>15.294</v>
      </c>
      <c r="AP32" s="21">
        <f>SUM(AP5:AP31)</f>
        <v>4</v>
      </c>
      <c r="AQ32" s="22"/>
      <c r="AR32" s="23">
        <f>SUM(AR5:AR31)</f>
        <v>9.6768000000000001</v>
      </c>
      <c r="AS32" s="39">
        <f>SUM(AS5:AS31)</f>
        <v>126</v>
      </c>
    </row>
    <row r="33" spans="1:45" s="2" customFormat="1" ht="15" customHeight="1" thickBot="1" x14ac:dyDescent="0.3">
      <c r="A33" s="50" t="s">
        <v>83</v>
      </c>
      <c r="B33" s="51">
        <f>E32+H32+K32+N32+Q32+T32+W32+Z32+AC32+AF32+AI32+AL32+AO32+AR32</f>
        <v>571.76599999999996</v>
      </c>
      <c r="C33" s="47"/>
      <c r="D33" s="48"/>
      <c r="E33" s="19"/>
      <c r="F33" s="47"/>
      <c r="G33" s="48"/>
      <c r="H33" s="49"/>
      <c r="I33" s="17"/>
      <c r="J33" s="18"/>
      <c r="K33" s="19"/>
      <c r="L33" s="17"/>
      <c r="M33" s="19"/>
      <c r="N33" s="19"/>
      <c r="O33" s="17"/>
      <c r="P33" s="19"/>
      <c r="Q33" s="19"/>
      <c r="R33" s="17"/>
      <c r="S33" s="18"/>
      <c r="T33" s="19"/>
      <c r="U33" s="17"/>
      <c r="V33" s="18"/>
      <c r="W33" s="19"/>
      <c r="X33" s="17"/>
      <c r="Y33" s="18"/>
      <c r="Z33" s="19"/>
      <c r="AA33" s="17"/>
      <c r="AB33" s="18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20"/>
    </row>
    <row r="34" spans="1:45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45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45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45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</sheetData>
  <mergeCells count="6">
    <mergeCell ref="A32:B32"/>
    <mergeCell ref="C1:N3"/>
    <mergeCell ref="O1:Z3"/>
    <mergeCell ref="AA1:AL3"/>
    <mergeCell ref="AM1:AS3"/>
    <mergeCell ref="A5:A31"/>
  </mergeCells>
  <pageMargins left="0.23622047244094491" right="0.23622047244094491" top="0.74803149606299213" bottom="0.74803149606299213" header="0.31496062992125984" footer="0.31496062992125984"/>
  <pageSetup paperSize="8" scale="82" orientation="landscape" r:id="rId1"/>
  <colBreaks count="3" manualBreakCount="3">
    <brk id="14" max="42" man="1"/>
    <brk id="26" max="42" man="1"/>
    <brk id="38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zoomScaleNormal="100" workbookViewId="0">
      <selection activeCell="A4" sqref="A4"/>
    </sheetView>
  </sheetViews>
  <sheetFormatPr defaultRowHeight="15" x14ac:dyDescent="0.25"/>
  <cols>
    <col min="3" max="3" width="9.140625" style="11"/>
    <col min="4" max="4" width="27.42578125" customWidth="1"/>
  </cols>
  <sheetData>
    <row r="1" spans="1:11" ht="15" customHeight="1" x14ac:dyDescent="0.25">
      <c r="A1" s="54" t="s">
        <v>79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5.7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5">
      <c r="D4" s="56" t="s">
        <v>35</v>
      </c>
      <c r="E4" s="57"/>
      <c r="F4" s="57"/>
      <c r="G4" s="57"/>
      <c r="H4" s="58"/>
    </row>
    <row r="5" spans="1:11" ht="30" x14ac:dyDescent="0.25">
      <c r="D5" s="6"/>
      <c r="E5" s="7" t="s">
        <v>10</v>
      </c>
      <c r="F5" s="7" t="s">
        <v>11</v>
      </c>
      <c r="G5" s="7" t="s">
        <v>12</v>
      </c>
      <c r="H5" s="7" t="s">
        <v>13</v>
      </c>
    </row>
    <row r="6" spans="1:11" x14ac:dyDescent="0.25">
      <c r="C6" s="35" t="s">
        <v>26</v>
      </c>
      <c r="D6" s="8" t="s">
        <v>14</v>
      </c>
      <c r="E6" s="9">
        <v>1.35</v>
      </c>
      <c r="F6" s="9">
        <v>1.24</v>
      </c>
      <c r="G6" s="10">
        <v>1</v>
      </c>
      <c r="H6" s="9">
        <f>E6*F6*G6</f>
        <v>1.6740000000000002</v>
      </c>
    </row>
    <row r="7" spans="1:11" x14ac:dyDescent="0.25">
      <c r="C7" s="35" t="s">
        <v>27</v>
      </c>
      <c r="D7" s="8" t="s">
        <v>15</v>
      </c>
      <c r="E7" s="9">
        <v>0.24</v>
      </c>
      <c r="F7" s="9">
        <v>1.74</v>
      </c>
      <c r="G7" s="10">
        <v>3</v>
      </c>
      <c r="H7" s="9">
        <f t="shared" ref="H7:H9" si="0">E7*F7*G7</f>
        <v>1.2527999999999999</v>
      </c>
    </row>
    <row r="8" spans="1:11" x14ac:dyDescent="0.25">
      <c r="C8" s="35" t="s">
        <v>28</v>
      </c>
      <c r="D8" s="8" t="s">
        <v>16</v>
      </c>
      <c r="E8" s="9">
        <v>0.49</v>
      </c>
      <c r="F8" s="9">
        <v>1.74</v>
      </c>
      <c r="G8" s="10">
        <v>1</v>
      </c>
      <c r="H8" s="9">
        <f t="shared" si="0"/>
        <v>0.85260000000000002</v>
      </c>
    </row>
    <row r="9" spans="1:11" x14ac:dyDescent="0.25">
      <c r="C9" s="35" t="s">
        <v>29</v>
      </c>
      <c r="D9" s="8" t="s">
        <v>17</v>
      </c>
      <c r="E9" s="9">
        <v>0.63</v>
      </c>
      <c r="F9" s="9">
        <v>1.74</v>
      </c>
      <c r="G9" s="10">
        <v>1</v>
      </c>
      <c r="H9" s="9">
        <f t="shared" si="0"/>
        <v>1.0962000000000001</v>
      </c>
    </row>
    <row r="10" spans="1:11" x14ac:dyDescent="0.25">
      <c r="E10" s="11"/>
      <c r="F10" s="60" t="s">
        <v>18</v>
      </c>
      <c r="G10" s="60"/>
      <c r="H10" s="36">
        <f>SUM(H6:H9)</f>
        <v>4.8756000000000004</v>
      </c>
    </row>
    <row r="12" spans="1:11" ht="15" customHeight="1" x14ac:dyDescent="0.25">
      <c r="D12" s="56" t="s">
        <v>36</v>
      </c>
      <c r="E12" s="57"/>
      <c r="F12" s="57"/>
      <c r="G12" s="57"/>
      <c r="H12" s="58"/>
    </row>
    <row r="13" spans="1:11" ht="30" x14ac:dyDescent="0.25">
      <c r="D13" s="6"/>
      <c r="E13" s="7" t="s">
        <v>10</v>
      </c>
      <c r="F13" s="7" t="s">
        <v>11</v>
      </c>
      <c r="G13" s="7" t="s">
        <v>12</v>
      </c>
      <c r="H13" s="7" t="s">
        <v>13</v>
      </c>
    </row>
    <row r="14" spans="1:11" x14ac:dyDescent="0.25">
      <c r="C14" s="35" t="s">
        <v>26</v>
      </c>
      <c r="D14" s="8" t="s">
        <v>14</v>
      </c>
      <c r="E14" s="9">
        <v>1.4</v>
      </c>
      <c r="F14" s="9">
        <v>1.04</v>
      </c>
      <c r="G14" s="10">
        <v>1</v>
      </c>
      <c r="H14" s="9">
        <f>E14*F14*G14</f>
        <v>1.456</v>
      </c>
    </row>
    <row r="15" spans="1:11" x14ac:dyDescent="0.25">
      <c r="C15" s="35" t="s">
        <v>27</v>
      </c>
      <c r="D15" s="8" t="s">
        <v>15</v>
      </c>
      <c r="E15" s="9">
        <v>0.3</v>
      </c>
      <c r="F15" s="9">
        <v>1.54</v>
      </c>
      <c r="G15" s="10">
        <v>2</v>
      </c>
      <c r="H15" s="9">
        <f t="shared" ref="H15:H18" si="1">E15*F15*G15</f>
        <v>0.92399999999999993</v>
      </c>
    </row>
    <row r="16" spans="1:11" x14ac:dyDescent="0.25">
      <c r="C16" s="35" t="s">
        <v>27</v>
      </c>
      <c r="D16" s="8" t="s">
        <v>47</v>
      </c>
      <c r="E16" s="9">
        <v>0.3</v>
      </c>
      <c r="F16" s="9">
        <v>1.26</v>
      </c>
      <c r="G16" s="10">
        <v>1</v>
      </c>
      <c r="H16" s="9">
        <f t="shared" si="1"/>
        <v>0.378</v>
      </c>
    </row>
    <row r="17" spans="3:8" x14ac:dyDescent="0.25">
      <c r="C17" s="35" t="s">
        <v>28</v>
      </c>
      <c r="D17" s="8" t="s">
        <v>16</v>
      </c>
      <c r="E17" s="9">
        <v>0.61</v>
      </c>
      <c r="F17" s="9">
        <v>1.46</v>
      </c>
      <c r="G17" s="10">
        <v>1</v>
      </c>
      <c r="H17" s="9">
        <f t="shared" si="1"/>
        <v>0.89059999999999995</v>
      </c>
    </row>
    <row r="18" spans="3:8" x14ac:dyDescent="0.25">
      <c r="C18" s="35" t="s">
        <v>29</v>
      </c>
      <c r="D18" s="8" t="s">
        <v>17</v>
      </c>
      <c r="E18" s="9">
        <v>0.55000000000000004</v>
      </c>
      <c r="F18" s="9">
        <v>1.54</v>
      </c>
      <c r="G18" s="10">
        <v>1</v>
      </c>
      <c r="H18" s="9">
        <f t="shared" si="1"/>
        <v>0.84700000000000009</v>
      </c>
    </row>
    <row r="19" spans="3:8" x14ac:dyDescent="0.25">
      <c r="E19" s="11"/>
      <c r="F19" s="61" t="s">
        <v>18</v>
      </c>
      <c r="G19" s="61"/>
      <c r="H19" s="43">
        <f>SUM(H14:H18)</f>
        <v>4.4956000000000005</v>
      </c>
    </row>
    <row r="21" spans="3:8" x14ac:dyDescent="0.25">
      <c r="D21" s="56" t="s">
        <v>37</v>
      </c>
      <c r="E21" s="57"/>
      <c r="F21" s="57"/>
      <c r="G21" s="57"/>
      <c r="H21" s="58"/>
    </row>
    <row r="22" spans="3:8" ht="30" x14ac:dyDescent="0.25">
      <c r="D22" s="6"/>
      <c r="E22" s="42" t="s">
        <v>10</v>
      </c>
      <c r="F22" s="42" t="s">
        <v>11</v>
      </c>
      <c r="G22" s="42" t="s">
        <v>12</v>
      </c>
      <c r="H22" s="42" t="s">
        <v>13</v>
      </c>
    </row>
    <row r="23" spans="3:8" x14ac:dyDescent="0.25">
      <c r="C23" s="35" t="s">
        <v>26</v>
      </c>
      <c r="D23" s="8" t="s">
        <v>14</v>
      </c>
      <c r="E23" s="9">
        <v>1.34</v>
      </c>
      <c r="F23" s="9">
        <v>1.24</v>
      </c>
      <c r="G23" s="10">
        <v>1</v>
      </c>
      <c r="H23" s="9">
        <f t="shared" ref="H23:H26" si="2">E23*F23*G23</f>
        <v>1.6616000000000002</v>
      </c>
    </row>
    <row r="24" spans="3:8" x14ac:dyDescent="0.25">
      <c r="C24" s="35" t="s">
        <v>27</v>
      </c>
      <c r="D24" s="8" t="s">
        <v>15</v>
      </c>
      <c r="E24" s="9">
        <v>0.24</v>
      </c>
      <c r="F24" s="9">
        <v>1.74</v>
      </c>
      <c r="G24" s="10">
        <v>3</v>
      </c>
      <c r="H24" s="9">
        <f t="shared" si="2"/>
        <v>1.2527999999999999</v>
      </c>
    </row>
    <row r="25" spans="3:8" x14ac:dyDescent="0.25">
      <c r="C25" s="35" t="s">
        <v>28</v>
      </c>
      <c r="D25" s="8" t="s">
        <v>16</v>
      </c>
      <c r="E25" s="9">
        <v>0.48</v>
      </c>
      <c r="F25" s="9">
        <v>1.66</v>
      </c>
      <c r="G25" s="10">
        <v>1</v>
      </c>
      <c r="H25" s="9">
        <f t="shared" si="2"/>
        <v>0.79679999999999995</v>
      </c>
    </row>
    <row r="26" spans="3:8" x14ac:dyDescent="0.25">
      <c r="C26" s="35" t="s">
        <v>29</v>
      </c>
      <c r="D26" s="8" t="s">
        <v>17</v>
      </c>
      <c r="E26" s="9">
        <v>0.62</v>
      </c>
      <c r="F26" s="9">
        <v>1.74</v>
      </c>
      <c r="G26" s="10">
        <v>1</v>
      </c>
      <c r="H26" s="9">
        <f t="shared" si="2"/>
        <v>1.0788</v>
      </c>
    </row>
    <row r="27" spans="3:8" x14ac:dyDescent="0.25">
      <c r="E27" s="11"/>
      <c r="F27" s="60" t="s">
        <v>18</v>
      </c>
      <c r="G27" s="60"/>
      <c r="H27" s="36">
        <f>SUM(H23:H26)</f>
        <v>4.79</v>
      </c>
    </row>
    <row r="28" spans="3:8" x14ac:dyDescent="0.25">
      <c r="E28" s="11"/>
      <c r="F28" s="44"/>
      <c r="G28" s="44"/>
    </row>
    <row r="29" spans="3:8" x14ac:dyDescent="0.25">
      <c r="D29" s="56" t="s">
        <v>38</v>
      </c>
      <c r="E29" s="57"/>
      <c r="F29" s="57"/>
      <c r="G29" s="57"/>
      <c r="H29" s="58"/>
    </row>
    <row r="30" spans="3:8" ht="30" x14ac:dyDescent="0.25">
      <c r="D30" s="6"/>
      <c r="E30" s="7" t="s">
        <v>10</v>
      </c>
      <c r="F30" s="7" t="s">
        <v>11</v>
      </c>
      <c r="G30" s="7" t="s">
        <v>12</v>
      </c>
      <c r="H30" s="7" t="s">
        <v>13</v>
      </c>
    </row>
    <row r="31" spans="3:8" x14ac:dyDescent="0.25">
      <c r="C31" s="35" t="s">
        <v>26</v>
      </c>
      <c r="D31" s="8" t="s">
        <v>14</v>
      </c>
      <c r="E31" s="9">
        <v>1.44</v>
      </c>
      <c r="F31" s="9">
        <v>1.03</v>
      </c>
      <c r="G31" s="10">
        <v>1</v>
      </c>
      <c r="H31" s="9">
        <f t="shared" ref="H31:H34" si="3">E31*F31*G31</f>
        <v>1.4832000000000001</v>
      </c>
    </row>
    <row r="32" spans="3:8" x14ac:dyDescent="0.25">
      <c r="C32" s="35" t="s">
        <v>27</v>
      </c>
      <c r="D32" s="8" t="s">
        <v>15</v>
      </c>
      <c r="E32" s="9">
        <v>0.28000000000000003</v>
      </c>
      <c r="F32" s="9">
        <v>1.53</v>
      </c>
      <c r="G32" s="10">
        <v>3</v>
      </c>
      <c r="H32" s="9">
        <f t="shared" si="3"/>
        <v>1.2852000000000001</v>
      </c>
    </row>
    <row r="33" spans="3:8" x14ac:dyDescent="0.25">
      <c r="C33" s="35" t="s">
        <v>28</v>
      </c>
      <c r="D33" s="8" t="s">
        <v>16</v>
      </c>
      <c r="E33" s="9">
        <v>0.56999999999999995</v>
      </c>
      <c r="F33" s="9">
        <v>1.44</v>
      </c>
      <c r="G33" s="10">
        <v>1</v>
      </c>
      <c r="H33" s="9">
        <f t="shared" si="3"/>
        <v>0.82079999999999986</v>
      </c>
    </row>
    <row r="34" spans="3:8" x14ac:dyDescent="0.25">
      <c r="C34" s="35" t="s">
        <v>29</v>
      </c>
      <c r="D34" s="8" t="s">
        <v>17</v>
      </c>
      <c r="E34" s="9">
        <v>0.6</v>
      </c>
      <c r="F34" s="9">
        <v>1.53</v>
      </c>
      <c r="G34" s="10">
        <v>1</v>
      </c>
      <c r="H34" s="9">
        <f t="shared" si="3"/>
        <v>0.91799999999999993</v>
      </c>
    </row>
    <row r="35" spans="3:8" x14ac:dyDescent="0.25">
      <c r="E35" s="11"/>
      <c r="F35" s="60" t="s">
        <v>18</v>
      </c>
      <c r="G35" s="60"/>
      <c r="H35" s="36">
        <f>SUM(H31:H34)</f>
        <v>4.5072000000000001</v>
      </c>
    </row>
    <row r="37" spans="3:8" x14ac:dyDescent="0.25">
      <c r="D37" s="56" t="s">
        <v>39</v>
      </c>
      <c r="E37" s="57"/>
      <c r="F37" s="57"/>
      <c r="G37" s="57"/>
      <c r="H37" s="58"/>
    </row>
    <row r="38" spans="3:8" ht="30" x14ac:dyDescent="0.25">
      <c r="D38" s="6"/>
      <c r="E38" s="7" t="s">
        <v>10</v>
      </c>
      <c r="F38" s="7" t="s">
        <v>11</v>
      </c>
      <c r="G38" s="7" t="s">
        <v>12</v>
      </c>
      <c r="H38" s="7" t="s">
        <v>13</v>
      </c>
    </row>
    <row r="39" spans="3:8" x14ac:dyDescent="0.25">
      <c r="C39" s="35" t="s">
        <v>26</v>
      </c>
      <c r="D39" s="8" t="s">
        <v>14</v>
      </c>
      <c r="E39" s="9">
        <v>1.34</v>
      </c>
      <c r="F39" s="9">
        <v>1.24</v>
      </c>
      <c r="G39" s="10">
        <v>1</v>
      </c>
      <c r="H39" s="9">
        <f t="shared" ref="H39:H42" si="4">E39*F39*G39</f>
        <v>1.6616000000000002</v>
      </c>
    </row>
    <row r="40" spans="3:8" x14ac:dyDescent="0.25">
      <c r="C40" s="35" t="s">
        <v>27</v>
      </c>
      <c r="D40" s="8" t="s">
        <v>15</v>
      </c>
      <c r="E40" s="9">
        <v>0.24</v>
      </c>
      <c r="F40" s="9">
        <v>1.74</v>
      </c>
      <c r="G40" s="10">
        <v>3</v>
      </c>
      <c r="H40" s="9">
        <f t="shared" si="4"/>
        <v>1.2527999999999999</v>
      </c>
    </row>
    <row r="41" spans="3:8" x14ac:dyDescent="0.25">
      <c r="C41" s="35" t="s">
        <v>28</v>
      </c>
      <c r="D41" s="8" t="s">
        <v>16</v>
      </c>
      <c r="E41" s="9">
        <v>0.48</v>
      </c>
      <c r="F41" s="9">
        <v>1.66</v>
      </c>
      <c r="G41" s="10">
        <v>1</v>
      </c>
      <c r="H41" s="9">
        <f t="shared" si="4"/>
        <v>0.79679999999999995</v>
      </c>
    </row>
    <row r="42" spans="3:8" x14ac:dyDescent="0.25">
      <c r="C42" s="35" t="s">
        <v>29</v>
      </c>
      <c r="D42" s="8" t="s">
        <v>17</v>
      </c>
      <c r="E42" s="9">
        <v>0.62</v>
      </c>
      <c r="F42" s="9">
        <v>1.74</v>
      </c>
      <c r="G42" s="10">
        <v>1</v>
      </c>
      <c r="H42" s="9">
        <f t="shared" si="4"/>
        <v>1.0788</v>
      </c>
    </row>
    <row r="43" spans="3:8" x14ac:dyDescent="0.25">
      <c r="E43" s="11"/>
      <c r="F43" s="60" t="s">
        <v>18</v>
      </c>
      <c r="G43" s="60"/>
      <c r="H43" s="36">
        <f>SUM(H39:H42)</f>
        <v>4.79</v>
      </c>
    </row>
    <row r="45" spans="3:8" x14ac:dyDescent="0.25">
      <c r="D45" s="56" t="s">
        <v>48</v>
      </c>
      <c r="E45" s="57"/>
      <c r="F45" s="57"/>
      <c r="G45" s="57"/>
      <c r="H45" s="58"/>
    </row>
    <row r="46" spans="3:8" ht="30" x14ac:dyDescent="0.25">
      <c r="D46" s="6"/>
      <c r="E46" s="42" t="s">
        <v>10</v>
      </c>
      <c r="F46" s="42" t="s">
        <v>11</v>
      </c>
      <c r="G46" s="42" t="s">
        <v>12</v>
      </c>
      <c r="H46" s="42" t="s">
        <v>13</v>
      </c>
    </row>
    <row r="47" spans="3:8" ht="21.6" customHeight="1" x14ac:dyDescent="0.25">
      <c r="C47" s="35" t="s">
        <v>26</v>
      </c>
      <c r="D47" s="8" t="s">
        <v>14</v>
      </c>
      <c r="E47" s="9">
        <v>1.35</v>
      </c>
      <c r="F47" s="9">
        <v>1.25</v>
      </c>
      <c r="G47" s="10">
        <v>1</v>
      </c>
      <c r="H47" s="9">
        <f>E47*F47*G47</f>
        <v>1.6875</v>
      </c>
    </row>
    <row r="48" spans="3:8" x14ac:dyDescent="0.25">
      <c r="C48" s="35" t="s">
        <v>27</v>
      </c>
      <c r="D48" s="8" t="s">
        <v>15</v>
      </c>
      <c r="E48" s="9">
        <v>0.25</v>
      </c>
      <c r="F48" s="9">
        <v>1.75</v>
      </c>
      <c r="G48" s="10">
        <v>3</v>
      </c>
      <c r="H48" s="9">
        <f t="shared" ref="H48:H52" si="5">E48*F48*G48</f>
        <v>1.3125</v>
      </c>
    </row>
    <row r="49" spans="3:8" x14ac:dyDescent="0.25">
      <c r="C49" s="35" t="s">
        <v>28</v>
      </c>
      <c r="D49" s="8" t="s">
        <v>16</v>
      </c>
      <c r="E49" s="9">
        <v>0.5</v>
      </c>
      <c r="F49" s="9">
        <v>1.24</v>
      </c>
      <c r="G49" s="10">
        <v>1</v>
      </c>
      <c r="H49" s="9">
        <f t="shared" si="5"/>
        <v>0.62</v>
      </c>
    </row>
    <row r="50" spans="3:8" x14ac:dyDescent="0.25">
      <c r="C50" s="35" t="s">
        <v>29</v>
      </c>
      <c r="D50" s="8" t="s">
        <v>17</v>
      </c>
      <c r="E50" s="9">
        <v>0.56000000000000005</v>
      </c>
      <c r="F50" s="9">
        <v>1.32</v>
      </c>
      <c r="G50" s="10">
        <v>1</v>
      </c>
      <c r="H50" s="9">
        <f t="shared" si="5"/>
        <v>0.73920000000000008</v>
      </c>
    </row>
    <row r="51" spans="3:8" x14ac:dyDescent="0.25">
      <c r="C51" s="35" t="s">
        <v>30</v>
      </c>
      <c r="D51" s="8" t="s">
        <v>19</v>
      </c>
      <c r="E51" s="9">
        <v>0.32</v>
      </c>
      <c r="F51" s="9">
        <v>0.64</v>
      </c>
      <c r="G51" s="10">
        <v>1</v>
      </c>
      <c r="H51" s="9">
        <f t="shared" si="5"/>
        <v>0.20480000000000001</v>
      </c>
    </row>
    <row r="52" spans="3:8" x14ac:dyDescent="0.25">
      <c r="C52" s="35" t="s">
        <v>31</v>
      </c>
      <c r="D52" s="8" t="s">
        <v>46</v>
      </c>
      <c r="E52" s="9">
        <v>0.36</v>
      </c>
      <c r="F52" s="9">
        <v>0.56000000000000005</v>
      </c>
      <c r="G52" s="10">
        <v>1</v>
      </c>
      <c r="H52" s="9">
        <f t="shared" si="5"/>
        <v>0.2016</v>
      </c>
    </row>
    <row r="53" spans="3:8" x14ac:dyDescent="0.25">
      <c r="E53" s="11"/>
      <c r="F53" s="61" t="s">
        <v>18</v>
      </c>
      <c r="G53" s="61"/>
      <c r="H53" s="43">
        <f>SUM(H47:H52)</f>
        <v>4.7656000000000001</v>
      </c>
    </row>
    <row r="54" spans="3:8" x14ac:dyDescent="0.25">
      <c r="E54" s="11"/>
      <c r="F54" s="14"/>
      <c r="G54" s="14"/>
      <c r="H54" s="15"/>
    </row>
    <row r="55" spans="3:8" x14ac:dyDescent="0.25">
      <c r="D55" s="56" t="s">
        <v>40</v>
      </c>
      <c r="E55" s="57"/>
      <c r="F55" s="57"/>
      <c r="G55" s="57"/>
      <c r="H55" s="58"/>
    </row>
    <row r="56" spans="3:8" ht="30" x14ac:dyDescent="0.25">
      <c r="D56" s="6"/>
      <c r="E56" s="7" t="s">
        <v>10</v>
      </c>
      <c r="F56" s="7" t="s">
        <v>11</v>
      </c>
      <c r="G56" s="7" t="s">
        <v>12</v>
      </c>
      <c r="H56" s="7" t="s">
        <v>13</v>
      </c>
    </row>
    <row r="57" spans="3:8" x14ac:dyDescent="0.25">
      <c r="C57" s="35" t="s">
        <v>26</v>
      </c>
      <c r="D57" s="8" t="s">
        <v>14</v>
      </c>
      <c r="E57" s="9">
        <v>1.35</v>
      </c>
      <c r="F57" s="9">
        <v>1.25</v>
      </c>
      <c r="G57" s="10">
        <v>1</v>
      </c>
      <c r="H57" s="9">
        <f t="shared" ref="H57:H60" si="6">E57*F57*G57</f>
        <v>1.6875</v>
      </c>
    </row>
    <row r="58" spans="3:8" x14ac:dyDescent="0.25">
      <c r="C58" s="35" t="s">
        <v>27</v>
      </c>
      <c r="D58" s="8" t="s">
        <v>15</v>
      </c>
      <c r="E58" s="9">
        <v>0.25</v>
      </c>
      <c r="F58" s="9">
        <v>1.75</v>
      </c>
      <c r="G58" s="10">
        <v>3</v>
      </c>
      <c r="H58" s="9">
        <f t="shared" si="6"/>
        <v>1.3125</v>
      </c>
    </row>
    <row r="59" spans="3:8" x14ac:dyDescent="0.25">
      <c r="C59" s="35" t="s">
        <v>28</v>
      </c>
      <c r="D59" s="8" t="s">
        <v>16</v>
      </c>
      <c r="E59" s="9">
        <v>0.5</v>
      </c>
      <c r="F59" s="9">
        <v>1.68</v>
      </c>
      <c r="G59" s="10">
        <v>1</v>
      </c>
      <c r="H59" s="9">
        <f t="shared" si="6"/>
        <v>0.84</v>
      </c>
    </row>
    <row r="60" spans="3:8" x14ac:dyDescent="0.25">
      <c r="C60" s="35" t="s">
        <v>29</v>
      </c>
      <c r="D60" s="8" t="s">
        <v>17</v>
      </c>
      <c r="E60" s="9">
        <v>0.63</v>
      </c>
      <c r="F60" s="9">
        <v>1.75</v>
      </c>
      <c r="G60" s="10">
        <v>1</v>
      </c>
      <c r="H60" s="9">
        <f t="shared" si="6"/>
        <v>1.1025</v>
      </c>
    </row>
    <row r="61" spans="3:8" x14ac:dyDescent="0.25">
      <c r="E61" s="11"/>
      <c r="F61" s="60" t="s">
        <v>18</v>
      </c>
      <c r="G61" s="60"/>
      <c r="H61" s="36">
        <f>SUM(H57:H60)</f>
        <v>4.9424999999999999</v>
      </c>
    </row>
    <row r="63" spans="3:8" x14ac:dyDescent="0.25">
      <c r="D63" s="56" t="s">
        <v>41</v>
      </c>
      <c r="E63" s="57"/>
      <c r="F63" s="57"/>
      <c r="G63" s="57"/>
      <c r="H63" s="58"/>
    </row>
    <row r="64" spans="3:8" ht="30" x14ac:dyDescent="0.25">
      <c r="D64" s="6"/>
      <c r="E64" s="7" t="s">
        <v>10</v>
      </c>
      <c r="F64" s="7" t="s">
        <v>11</v>
      </c>
      <c r="G64" s="7" t="s">
        <v>12</v>
      </c>
      <c r="H64" s="7" t="s">
        <v>13</v>
      </c>
    </row>
    <row r="65" spans="3:8" x14ac:dyDescent="0.25">
      <c r="C65" s="35" t="s">
        <v>26</v>
      </c>
      <c r="D65" s="8" t="s">
        <v>14</v>
      </c>
      <c r="E65" s="9">
        <v>1.38</v>
      </c>
      <c r="F65" s="9">
        <v>1.29</v>
      </c>
      <c r="G65" s="10">
        <v>1</v>
      </c>
      <c r="H65" s="9">
        <f t="shared" ref="H65:H68" si="7">E65*F65*G65</f>
        <v>1.7802</v>
      </c>
    </row>
    <row r="66" spans="3:8" x14ac:dyDescent="0.25">
      <c r="C66" s="35" t="s">
        <v>27</v>
      </c>
      <c r="D66" s="8" t="s">
        <v>15</v>
      </c>
      <c r="E66" s="9">
        <v>0.28000000000000003</v>
      </c>
      <c r="F66" s="9">
        <v>1.79</v>
      </c>
      <c r="G66" s="10">
        <v>3</v>
      </c>
      <c r="H66" s="9">
        <f t="shared" si="7"/>
        <v>1.5036000000000003</v>
      </c>
    </row>
    <row r="67" spans="3:8" x14ac:dyDescent="0.25">
      <c r="C67" s="35" t="s">
        <v>28</v>
      </c>
      <c r="D67" s="8" t="s">
        <v>16</v>
      </c>
      <c r="E67" s="9">
        <v>0.54</v>
      </c>
      <c r="F67" s="9">
        <v>1.69</v>
      </c>
      <c r="G67" s="10">
        <v>1</v>
      </c>
      <c r="H67" s="9">
        <f t="shared" si="7"/>
        <v>0.91260000000000008</v>
      </c>
    </row>
    <row r="68" spans="3:8" x14ac:dyDescent="0.25">
      <c r="C68" s="35" t="s">
        <v>29</v>
      </c>
      <c r="D68" s="8" t="s">
        <v>17</v>
      </c>
      <c r="E68" s="9">
        <v>0.56000000000000005</v>
      </c>
      <c r="F68" s="9">
        <v>1.79</v>
      </c>
      <c r="G68" s="10">
        <v>1</v>
      </c>
      <c r="H68" s="9">
        <f t="shared" si="7"/>
        <v>1.0024000000000002</v>
      </c>
    </row>
    <row r="69" spans="3:8" x14ac:dyDescent="0.25">
      <c r="E69" s="11"/>
      <c r="F69" s="60" t="s">
        <v>18</v>
      </c>
      <c r="G69" s="60"/>
      <c r="H69" s="36">
        <f>SUM(H65:H68)</f>
        <v>5.1988000000000003</v>
      </c>
    </row>
    <row r="71" spans="3:8" x14ac:dyDescent="0.25">
      <c r="D71" s="56" t="s">
        <v>42</v>
      </c>
      <c r="E71" s="57"/>
      <c r="F71" s="57"/>
      <c r="G71" s="57"/>
      <c r="H71" s="58"/>
    </row>
    <row r="72" spans="3:8" ht="30" x14ac:dyDescent="0.25">
      <c r="D72" s="6"/>
      <c r="E72" s="7" t="s">
        <v>10</v>
      </c>
      <c r="F72" s="7" t="s">
        <v>11</v>
      </c>
      <c r="G72" s="7" t="s">
        <v>12</v>
      </c>
      <c r="H72" s="7" t="s">
        <v>13</v>
      </c>
    </row>
    <row r="73" spans="3:8" x14ac:dyDescent="0.25">
      <c r="C73" s="35" t="s">
        <v>26</v>
      </c>
      <c r="D73" s="8" t="s">
        <v>14</v>
      </c>
      <c r="E73" s="9">
        <v>1.35</v>
      </c>
      <c r="F73" s="9">
        <v>1.24</v>
      </c>
      <c r="G73" s="10">
        <v>1</v>
      </c>
      <c r="H73" s="9">
        <f t="shared" ref="H73:H76" si="8">E73*F73*G73</f>
        <v>1.6740000000000002</v>
      </c>
    </row>
    <row r="74" spans="3:8" x14ac:dyDescent="0.25">
      <c r="C74" s="35" t="s">
        <v>27</v>
      </c>
      <c r="D74" s="8" t="s">
        <v>15</v>
      </c>
      <c r="E74" s="9">
        <v>0.24</v>
      </c>
      <c r="F74" s="9">
        <v>1.74</v>
      </c>
      <c r="G74" s="10">
        <v>3</v>
      </c>
      <c r="H74" s="9">
        <f t="shared" si="8"/>
        <v>1.2527999999999999</v>
      </c>
    </row>
    <row r="75" spans="3:8" x14ac:dyDescent="0.25">
      <c r="C75" s="35" t="s">
        <v>28</v>
      </c>
      <c r="D75" s="8" t="s">
        <v>16</v>
      </c>
      <c r="E75" s="9">
        <v>0.49</v>
      </c>
      <c r="F75" s="9">
        <v>1.67</v>
      </c>
      <c r="G75" s="10">
        <v>1</v>
      </c>
      <c r="H75" s="9">
        <f t="shared" si="8"/>
        <v>0.81829999999999992</v>
      </c>
    </row>
    <row r="76" spans="3:8" x14ac:dyDescent="0.25">
      <c r="C76" s="35" t="s">
        <v>29</v>
      </c>
      <c r="D76" s="8" t="s">
        <v>17</v>
      </c>
      <c r="E76" s="9">
        <v>0.54</v>
      </c>
      <c r="F76" s="9">
        <v>1.74</v>
      </c>
      <c r="G76" s="10">
        <v>1</v>
      </c>
      <c r="H76" s="9">
        <f t="shared" si="8"/>
        <v>0.9396000000000001</v>
      </c>
    </row>
    <row r="77" spans="3:8" x14ac:dyDescent="0.25">
      <c r="E77" s="11"/>
      <c r="F77" s="59" t="s">
        <v>18</v>
      </c>
      <c r="G77" s="59"/>
      <c r="H77" s="34">
        <f>SUM(H73:H76)</f>
        <v>4.6847000000000003</v>
      </c>
    </row>
    <row r="78" spans="3:8" x14ac:dyDescent="0.25">
      <c r="E78" s="11"/>
      <c r="F78" s="14"/>
      <c r="G78" s="14"/>
      <c r="H78" s="15"/>
    </row>
    <row r="79" spans="3:8" x14ac:dyDescent="0.25">
      <c r="D79" s="56" t="s">
        <v>43</v>
      </c>
      <c r="E79" s="57"/>
      <c r="F79" s="57"/>
      <c r="G79" s="57"/>
      <c r="H79" s="58"/>
    </row>
    <row r="80" spans="3:8" ht="30" x14ac:dyDescent="0.25">
      <c r="D80" s="6"/>
      <c r="E80" s="7" t="s">
        <v>10</v>
      </c>
      <c r="F80" s="7" t="s">
        <v>11</v>
      </c>
      <c r="G80" s="7" t="s">
        <v>12</v>
      </c>
      <c r="H80" s="7" t="s">
        <v>13</v>
      </c>
    </row>
    <row r="81" spans="3:8" x14ac:dyDescent="0.25">
      <c r="C81" s="35" t="s">
        <v>26</v>
      </c>
      <c r="D81" s="8" t="s">
        <v>14</v>
      </c>
      <c r="E81" s="12">
        <v>1.24</v>
      </c>
      <c r="F81" s="12">
        <v>0.97</v>
      </c>
      <c r="G81" s="13">
        <v>1</v>
      </c>
      <c r="H81" s="9">
        <f t="shared" ref="H81:H84" si="9">E81*F81*G81</f>
        <v>1.2027999999999999</v>
      </c>
    </row>
    <row r="82" spans="3:8" x14ac:dyDescent="0.25">
      <c r="C82" s="35" t="s">
        <v>27</v>
      </c>
      <c r="D82" s="8" t="s">
        <v>15</v>
      </c>
      <c r="E82" s="12">
        <v>0.38</v>
      </c>
      <c r="F82" s="12">
        <v>1.47</v>
      </c>
      <c r="G82" s="13">
        <v>3</v>
      </c>
      <c r="H82" s="9">
        <f t="shared" si="9"/>
        <v>1.6758</v>
      </c>
    </row>
    <row r="83" spans="3:8" x14ac:dyDescent="0.25">
      <c r="C83" s="35" t="s">
        <v>28</v>
      </c>
      <c r="D83" s="8" t="s">
        <v>16</v>
      </c>
      <c r="E83" s="12">
        <v>0.49</v>
      </c>
      <c r="F83" s="12">
        <v>1.4</v>
      </c>
      <c r="G83" s="13">
        <v>1</v>
      </c>
      <c r="H83" s="9">
        <f t="shared" si="9"/>
        <v>0.68599999999999994</v>
      </c>
    </row>
    <row r="84" spans="3:8" x14ac:dyDescent="0.25">
      <c r="C84" s="35" t="s">
        <v>29</v>
      </c>
      <c r="D84" s="8" t="s">
        <v>17</v>
      </c>
      <c r="E84" s="12">
        <v>0.48</v>
      </c>
      <c r="F84" s="12">
        <v>1.47</v>
      </c>
      <c r="G84" s="13">
        <v>1</v>
      </c>
      <c r="H84" s="9">
        <f t="shared" si="9"/>
        <v>0.7056</v>
      </c>
    </row>
    <row r="85" spans="3:8" x14ac:dyDescent="0.25">
      <c r="E85" s="11"/>
      <c r="F85" s="59" t="s">
        <v>18</v>
      </c>
      <c r="G85" s="59"/>
      <c r="H85" s="36">
        <f>SUM(H81:H84)</f>
        <v>4.2701999999999991</v>
      </c>
    </row>
    <row r="87" spans="3:8" x14ac:dyDescent="0.25">
      <c r="D87" s="56" t="s">
        <v>44</v>
      </c>
      <c r="E87" s="57"/>
      <c r="F87" s="57"/>
      <c r="G87" s="57"/>
      <c r="H87" s="58"/>
    </row>
    <row r="88" spans="3:8" ht="30" x14ac:dyDescent="0.25">
      <c r="D88" s="6"/>
      <c r="E88" s="7" t="s">
        <v>10</v>
      </c>
      <c r="F88" s="7" t="s">
        <v>11</v>
      </c>
      <c r="G88" s="7" t="s">
        <v>12</v>
      </c>
      <c r="H88" s="7" t="s">
        <v>13</v>
      </c>
    </row>
    <row r="89" spans="3:8" x14ac:dyDescent="0.25">
      <c r="C89" s="35" t="s">
        <v>26</v>
      </c>
      <c r="D89" s="8" t="s">
        <v>14</v>
      </c>
      <c r="E89" s="9">
        <v>1.24</v>
      </c>
      <c r="F89" s="12">
        <v>0.97</v>
      </c>
      <c r="G89" s="10">
        <v>1</v>
      </c>
      <c r="H89" s="9">
        <f t="shared" ref="H89:H92" si="10">E89*F89*G89</f>
        <v>1.2027999999999999</v>
      </c>
    </row>
    <row r="90" spans="3:8" x14ac:dyDescent="0.25">
      <c r="C90" s="35" t="s">
        <v>27</v>
      </c>
      <c r="D90" s="8" t="s">
        <v>15</v>
      </c>
      <c r="E90" s="9">
        <v>0.38</v>
      </c>
      <c r="F90" s="9">
        <v>1.47</v>
      </c>
      <c r="G90" s="10">
        <v>3</v>
      </c>
      <c r="H90" s="9">
        <f t="shared" si="10"/>
        <v>1.6758</v>
      </c>
    </row>
    <row r="91" spans="3:8" x14ac:dyDescent="0.25">
      <c r="C91" s="35" t="s">
        <v>28</v>
      </c>
      <c r="D91" s="8" t="s">
        <v>16</v>
      </c>
      <c r="E91" s="9">
        <v>0.55000000000000004</v>
      </c>
      <c r="F91" s="9">
        <v>1.4</v>
      </c>
      <c r="G91" s="10">
        <v>1</v>
      </c>
      <c r="H91" s="9">
        <f t="shared" si="10"/>
        <v>0.77</v>
      </c>
    </row>
    <row r="92" spans="3:8" x14ac:dyDescent="0.25">
      <c r="C92" s="35" t="s">
        <v>29</v>
      </c>
      <c r="D92" s="8" t="s">
        <v>17</v>
      </c>
      <c r="E92" s="9">
        <v>0.48</v>
      </c>
      <c r="F92" s="9">
        <v>1.47</v>
      </c>
      <c r="G92" s="10">
        <v>1</v>
      </c>
      <c r="H92" s="9">
        <f t="shared" si="10"/>
        <v>0.7056</v>
      </c>
    </row>
    <row r="93" spans="3:8" x14ac:dyDescent="0.25">
      <c r="E93" s="11"/>
      <c r="F93" s="59" t="s">
        <v>18</v>
      </c>
      <c r="G93" s="59"/>
      <c r="H93" s="36">
        <f>SUM(H89:H92)</f>
        <v>4.3541999999999996</v>
      </c>
    </row>
    <row r="94" spans="3:8" x14ac:dyDescent="0.25">
      <c r="E94" s="11"/>
      <c r="F94" s="14"/>
      <c r="G94" s="14"/>
      <c r="H94" s="15"/>
    </row>
    <row r="95" spans="3:8" x14ac:dyDescent="0.25">
      <c r="D95" s="56" t="s">
        <v>45</v>
      </c>
      <c r="E95" s="57"/>
      <c r="F95" s="57"/>
      <c r="G95" s="57"/>
      <c r="H95" s="58"/>
    </row>
    <row r="96" spans="3:8" ht="30" x14ac:dyDescent="0.25">
      <c r="D96" s="6"/>
      <c r="E96" s="42" t="s">
        <v>10</v>
      </c>
      <c r="F96" s="42" t="s">
        <v>11</v>
      </c>
      <c r="G96" s="42" t="s">
        <v>12</v>
      </c>
      <c r="H96" s="42" t="s">
        <v>13</v>
      </c>
    </row>
    <row r="97" spans="3:8" x14ac:dyDescent="0.25">
      <c r="C97" s="35" t="s">
        <v>26</v>
      </c>
      <c r="D97" s="8" t="s">
        <v>14</v>
      </c>
      <c r="E97" s="9">
        <v>1.44</v>
      </c>
      <c r="F97" s="9">
        <v>1</v>
      </c>
      <c r="G97" s="10">
        <v>1</v>
      </c>
      <c r="H97" s="9">
        <f t="shared" ref="H97:H100" si="11">E97*F97*G97</f>
        <v>1.44</v>
      </c>
    </row>
    <row r="98" spans="3:8" x14ac:dyDescent="0.25">
      <c r="C98" s="35" t="s">
        <v>27</v>
      </c>
      <c r="D98" s="8" t="s">
        <v>15</v>
      </c>
      <c r="E98" s="9">
        <v>0.27</v>
      </c>
      <c r="F98" s="9">
        <v>1.5</v>
      </c>
      <c r="G98" s="10">
        <v>3</v>
      </c>
      <c r="H98" s="9">
        <f t="shared" si="11"/>
        <v>1.2150000000000001</v>
      </c>
    </row>
    <row r="99" spans="3:8" x14ac:dyDescent="0.25">
      <c r="C99" s="35" t="s">
        <v>28</v>
      </c>
      <c r="D99" s="8" t="s">
        <v>16</v>
      </c>
      <c r="E99" s="9">
        <v>0.61</v>
      </c>
      <c r="F99" s="9">
        <v>1.35</v>
      </c>
      <c r="G99" s="10">
        <v>1</v>
      </c>
      <c r="H99" s="9">
        <f t="shared" si="11"/>
        <v>0.82350000000000001</v>
      </c>
    </row>
    <row r="100" spans="3:8" x14ac:dyDescent="0.25">
      <c r="C100" s="35" t="s">
        <v>29</v>
      </c>
      <c r="D100" s="8" t="s">
        <v>17</v>
      </c>
      <c r="E100" s="9">
        <v>0.5</v>
      </c>
      <c r="F100" s="9">
        <v>1.5</v>
      </c>
      <c r="G100" s="10">
        <v>1</v>
      </c>
      <c r="H100" s="9">
        <f t="shared" si="11"/>
        <v>0.75</v>
      </c>
    </row>
    <row r="101" spans="3:8" x14ac:dyDescent="0.25">
      <c r="E101" s="11"/>
      <c r="F101" s="59" t="s">
        <v>18</v>
      </c>
      <c r="G101" s="59"/>
      <c r="H101" s="36">
        <f>SUM(H97:H100)</f>
        <v>4.2285000000000004</v>
      </c>
    </row>
    <row r="102" spans="3:8" ht="15" customHeight="1" x14ac:dyDescent="0.25"/>
    <row r="103" spans="3:8" ht="15" customHeight="1" x14ac:dyDescent="0.25">
      <c r="D103" s="56" t="s">
        <v>49</v>
      </c>
      <c r="E103" s="57"/>
      <c r="F103" s="57"/>
      <c r="G103" s="57"/>
      <c r="H103" s="58"/>
    </row>
    <row r="104" spans="3:8" ht="15" customHeight="1" x14ac:dyDescent="0.25">
      <c r="D104" s="6"/>
      <c r="E104" s="42" t="s">
        <v>10</v>
      </c>
      <c r="F104" s="42" t="s">
        <v>11</v>
      </c>
      <c r="G104" s="42" t="s">
        <v>12</v>
      </c>
      <c r="H104" s="42" t="s">
        <v>13</v>
      </c>
    </row>
    <row r="105" spans="3:8" ht="15" customHeight="1" x14ac:dyDescent="0.25">
      <c r="C105" s="35" t="s">
        <v>26</v>
      </c>
      <c r="D105" s="8" t="s">
        <v>14</v>
      </c>
      <c r="E105" s="9">
        <v>1.22</v>
      </c>
      <c r="F105" s="9">
        <v>0.95</v>
      </c>
      <c r="G105" s="10">
        <v>1</v>
      </c>
      <c r="H105" s="9">
        <f t="shared" ref="H105:H107" si="12">E105*F105*G105</f>
        <v>1.159</v>
      </c>
    </row>
    <row r="106" spans="3:8" ht="15" customHeight="1" x14ac:dyDescent="0.25">
      <c r="C106" s="35" t="s">
        <v>27</v>
      </c>
      <c r="D106" s="8" t="s">
        <v>16</v>
      </c>
      <c r="E106" s="9">
        <v>0.36</v>
      </c>
      <c r="F106" s="9">
        <v>1.45</v>
      </c>
      <c r="G106" s="10">
        <v>1</v>
      </c>
      <c r="H106" s="9">
        <f t="shared" si="12"/>
        <v>0.52200000000000002</v>
      </c>
    </row>
    <row r="107" spans="3:8" ht="15" customHeight="1" x14ac:dyDescent="0.25">
      <c r="C107" s="35" t="s">
        <v>28</v>
      </c>
      <c r="D107" s="8" t="s">
        <v>17</v>
      </c>
      <c r="E107" s="9">
        <v>0.62</v>
      </c>
      <c r="F107" s="9">
        <v>1.4</v>
      </c>
      <c r="G107" s="10">
        <v>1</v>
      </c>
      <c r="H107" s="9">
        <f t="shared" si="12"/>
        <v>0.86799999999999999</v>
      </c>
    </row>
    <row r="108" spans="3:8" ht="15" customHeight="1" x14ac:dyDescent="0.25">
      <c r="E108" s="11"/>
      <c r="F108" s="59" t="s">
        <v>18</v>
      </c>
      <c r="G108" s="59"/>
      <c r="H108" s="36">
        <f>SUM(H105:H107)</f>
        <v>2.5489999999999999</v>
      </c>
    </row>
    <row r="109" spans="3:8" ht="15" customHeight="1" x14ac:dyDescent="0.25"/>
    <row r="110" spans="3:8" x14ac:dyDescent="0.25">
      <c r="D110" s="56" t="s">
        <v>32</v>
      </c>
      <c r="E110" s="57"/>
      <c r="F110" s="57"/>
      <c r="G110" s="57"/>
      <c r="H110" s="58"/>
    </row>
    <row r="111" spans="3:8" ht="30" x14ac:dyDescent="0.25">
      <c r="D111" s="6"/>
      <c r="E111" s="41" t="s">
        <v>10</v>
      </c>
      <c r="F111" s="41" t="s">
        <v>11</v>
      </c>
      <c r="G111" s="41" t="s">
        <v>12</v>
      </c>
      <c r="H111" s="41" t="s">
        <v>13</v>
      </c>
    </row>
    <row r="112" spans="3:8" x14ac:dyDescent="0.25">
      <c r="C112" s="35" t="s">
        <v>26</v>
      </c>
      <c r="D112" s="8" t="s">
        <v>33</v>
      </c>
      <c r="E112" s="9">
        <v>0.63</v>
      </c>
      <c r="F112" s="9">
        <v>1.34</v>
      </c>
      <c r="G112" s="10">
        <v>1</v>
      </c>
      <c r="H112" s="9">
        <f t="shared" ref="H112:H113" si="13">E112*F112*G112</f>
        <v>0.84420000000000006</v>
      </c>
    </row>
    <row r="113" spans="3:8" x14ac:dyDescent="0.25">
      <c r="C113" s="35" t="s">
        <v>27</v>
      </c>
      <c r="D113" s="8" t="s">
        <v>78</v>
      </c>
      <c r="E113" s="9">
        <v>0.7</v>
      </c>
      <c r="F113" s="9">
        <v>2.25</v>
      </c>
      <c r="G113" s="10">
        <v>1</v>
      </c>
      <c r="H113" s="9">
        <f t="shared" si="13"/>
        <v>1.575</v>
      </c>
    </row>
    <row r="114" spans="3:8" x14ac:dyDescent="0.25">
      <c r="E114" s="11"/>
      <c r="F114" s="59" t="s">
        <v>18</v>
      </c>
      <c r="G114" s="59"/>
      <c r="H114" s="36">
        <f>SUM(H112:H113)</f>
        <v>2.4192</v>
      </c>
    </row>
  </sheetData>
  <mergeCells count="29">
    <mergeCell ref="F53:G53"/>
    <mergeCell ref="F27:G27"/>
    <mergeCell ref="F101:G101"/>
    <mergeCell ref="D103:H103"/>
    <mergeCell ref="F108:G108"/>
    <mergeCell ref="D55:H55"/>
    <mergeCell ref="F61:G61"/>
    <mergeCell ref="D63:H63"/>
    <mergeCell ref="F69:G69"/>
    <mergeCell ref="F35:G35"/>
    <mergeCell ref="D37:H37"/>
    <mergeCell ref="F43:G43"/>
    <mergeCell ref="D45:H45"/>
    <mergeCell ref="D110:H110"/>
    <mergeCell ref="F114:G114"/>
    <mergeCell ref="A1:K3"/>
    <mergeCell ref="D71:H71"/>
    <mergeCell ref="D79:H79"/>
    <mergeCell ref="F85:G85"/>
    <mergeCell ref="D4:H4"/>
    <mergeCell ref="F10:G10"/>
    <mergeCell ref="D12:H12"/>
    <mergeCell ref="F19:G19"/>
    <mergeCell ref="D21:H21"/>
    <mergeCell ref="D87:H87"/>
    <mergeCell ref="F93:G93"/>
    <mergeCell ref="D95:H95"/>
    <mergeCell ref="F77:G77"/>
    <mergeCell ref="D29:H2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5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87" zoomScale="60" zoomScaleNormal="100" workbookViewId="0">
      <selection activeCell="S153" sqref="S153"/>
    </sheetView>
  </sheetViews>
  <sheetFormatPr defaultRowHeight="15" x14ac:dyDescent="0.25"/>
  <cols>
    <col min="12" max="12" width="6.28515625" customWidth="1"/>
  </cols>
  <sheetData/>
  <pageMargins left="0.7" right="0.7" top="0.75" bottom="0.75" header="0.3" footer="0.3"/>
  <pageSetup paperSize="9" scale="73" orientation="portrait" r:id="rId1"/>
  <rowBreaks count="3" manualBreakCount="3">
    <brk id="53" max="16383" man="1"/>
    <brk id="106" max="16383" man="1"/>
    <brk id="1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IZRAČUN</vt:lpstr>
      <vt:lpstr>MJERE KUĆICA</vt:lpstr>
      <vt:lpstr>NACRTI KUĆICA I OPREME</vt:lpstr>
      <vt:lpstr>IZRAČUN!Print_Area</vt:lpstr>
      <vt:lpstr>'MJERE KUĆICA'!Print_Area</vt:lpstr>
      <vt:lpstr>IZRAČUN!Print_Titles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Ronald Radojević</cp:lastModifiedBy>
  <cp:lastPrinted>2022-03-21T12:07:58Z</cp:lastPrinted>
  <dcterms:created xsi:type="dcterms:W3CDTF">2012-09-18T08:40:16Z</dcterms:created>
  <dcterms:modified xsi:type="dcterms:W3CDTF">2023-10-11T13:38:27Z</dcterms:modified>
</cp:coreProperties>
</file>